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atriciapointer/Downloads/"/>
    </mc:Choice>
  </mc:AlternateContent>
  <bookViews>
    <workbookView xWindow="1520" yWindow="460" windowWidth="25600" windowHeight="135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7" i="1" l="1"/>
  <c r="I67" i="1"/>
  <c r="J67" i="1"/>
  <c r="L198" i="1"/>
  <c r="H220" i="1"/>
  <c r="I220" i="1"/>
  <c r="L199" i="1"/>
  <c r="C221" i="1"/>
  <c r="D221" i="1"/>
  <c r="E221" i="1"/>
  <c r="H221" i="1"/>
  <c r="I221" i="1"/>
  <c r="L200" i="1"/>
  <c r="C222" i="1"/>
  <c r="D222" i="1"/>
  <c r="E222" i="1"/>
  <c r="H222" i="1"/>
  <c r="I222" i="1"/>
  <c r="L201" i="1"/>
  <c r="G225" i="1"/>
  <c r="H225" i="1"/>
  <c r="I225" i="1"/>
  <c r="L204" i="1"/>
  <c r="C226" i="1"/>
  <c r="D226" i="1"/>
  <c r="E226" i="1"/>
  <c r="G226" i="1"/>
  <c r="H226" i="1"/>
  <c r="I226" i="1"/>
  <c r="L205" i="1"/>
  <c r="C227" i="1"/>
  <c r="D227" i="1"/>
  <c r="E227" i="1"/>
  <c r="G227" i="1"/>
  <c r="H227" i="1"/>
  <c r="I227" i="1"/>
  <c r="L206" i="1"/>
  <c r="L207" i="1"/>
  <c r="G230" i="1"/>
  <c r="H230" i="1"/>
  <c r="I230" i="1"/>
  <c r="C231" i="1"/>
  <c r="D231" i="1"/>
  <c r="E231" i="1"/>
  <c r="G231" i="1"/>
  <c r="H231" i="1"/>
  <c r="I231" i="1"/>
  <c r="L210" i="1"/>
  <c r="C232" i="1"/>
  <c r="D232" i="1"/>
  <c r="E232" i="1"/>
  <c r="G232" i="1"/>
  <c r="H232" i="1"/>
  <c r="I232" i="1"/>
  <c r="L211" i="1"/>
  <c r="L212" i="1"/>
  <c r="L213" i="1"/>
  <c r="G235" i="1"/>
  <c r="H235" i="1"/>
  <c r="I235" i="1"/>
  <c r="C236" i="1"/>
  <c r="D236" i="1"/>
  <c r="E236" i="1"/>
  <c r="G236" i="1"/>
  <c r="H236" i="1"/>
  <c r="I236" i="1"/>
  <c r="C237" i="1"/>
  <c r="D237" i="1"/>
  <c r="E237" i="1"/>
  <c r="G237" i="1"/>
  <c r="H237" i="1"/>
  <c r="I237" i="1"/>
  <c r="H242" i="1"/>
  <c r="I242" i="1"/>
  <c r="C243" i="1"/>
  <c r="D243" i="1"/>
  <c r="E243" i="1"/>
  <c r="G243" i="1"/>
  <c r="H243" i="1"/>
  <c r="I243" i="1"/>
  <c r="C244" i="1"/>
  <c r="D244" i="1"/>
  <c r="E244" i="1"/>
  <c r="H244" i="1"/>
  <c r="I244" i="1"/>
  <c r="G247" i="1"/>
  <c r="H247" i="1"/>
  <c r="I247" i="1"/>
  <c r="C248" i="1"/>
  <c r="D248" i="1"/>
  <c r="E248" i="1"/>
  <c r="G248" i="1"/>
  <c r="H248" i="1"/>
  <c r="I248" i="1"/>
  <c r="C249" i="1"/>
  <c r="D249" i="1"/>
  <c r="E249" i="1"/>
  <c r="G249" i="1"/>
  <c r="H249" i="1"/>
  <c r="I249" i="1"/>
  <c r="G252" i="1"/>
  <c r="H252" i="1"/>
  <c r="I252" i="1"/>
  <c r="C253" i="1"/>
  <c r="D253" i="1"/>
  <c r="E253" i="1"/>
  <c r="G253" i="1"/>
  <c r="H253" i="1"/>
  <c r="I253" i="1"/>
  <c r="C254" i="1"/>
  <c r="D254" i="1"/>
  <c r="E254" i="1"/>
  <c r="G254" i="1"/>
  <c r="H254" i="1"/>
  <c r="I254" i="1"/>
  <c r="G257" i="1"/>
  <c r="H257" i="1"/>
  <c r="I257" i="1"/>
  <c r="C258" i="1"/>
  <c r="D258" i="1"/>
  <c r="E258" i="1"/>
  <c r="G258" i="1"/>
  <c r="H258" i="1"/>
  <c r="I258" i="1"/>
  <c r="C259" i="1"/>
  <c r="D259" i="1"/>
  <c r="E259" i="1"/>
  <c r="G259" i="1"/>
  <c r="H259" i="1"/>
  <c r="I259" i="1"/>
  <c r="H265" i="1"/>
  <c r="I265" i="1"/>
  <c r="C266" i="1"/>
  <c r="D266" i="1"/>
  <c r="E266" i="1"/>
  <c r="H266" i="1"/>
  <c r="I266" i="1"/>
  <c r="C267" i="1"/>
  <c r="D267" i="1"/>
  <c r="E267" i="1"/>
  <c r="H267" i="1"/>
  <c r="I267" i="1"/>
  <c r="G270" i="1"/>
  <c r="H270" i="1"/>
  <c r="I270" i="1"/>
  <c r="C271" i="1"/>
  <c r="D271" i="1"/>
  <c r="E271" i="1"/>
  <c r="G271" i="1"/>
  <c r="H271" i="1"/>
  <c r="I271" i="1"/>
  <c r="C272" i="1"/>
  <c r="D272" i="1"/>
  <c r="E272" i="1"/>
  <c r="G272" i="1"/>
  <c r="H272" i="1"/>
  <c r="I272" i="1"/>
  <c r="G275" i="1"/>
  <c r="H275" i="1"/>
  <c r="I275" i="1"/>
  <c r="C276" i="1"/>
  <c r="D276" i="1"/>
  <c r="E276" i="1"/>
  <c r="G276" i="1"/>
  <c r="H276" i="1"/>
  <c r="I276" i="1"/>
  <c r="C277" i="1"/>
  <c r="D277" i="1"/>
  <c r="E277" i="1"/>
  <c r="G277" i="1"/>
  <c r="H277" i="1"/>
  <c r="I277" i="1"/>
  <c r="G280" i="1"/>
  <c r="H280" i="1"/>
  <c r="I280" i="1"/>
  <c r="C281" i="1"/>
  <c r="D281" i="1"/>
  <c r="E281" i="1"/>
  <c r="G281" i="1"/>
  <c r="H281" i="1"/>
  <c r="I281" i="1"/>
  <c r="C282" i="1"/>
  <c r="D282" i="1"/>
  <c r="E282" i="1"/>
  <c r="G282" i="1"/>
  <c r="H282" i="1"/>
  <c r="I282" i="1"/>
  <c r="K288" i="1"/>
  <c r="K289" i="1"/>
  <c r="G290" i="1"/>
  <c r="H290" i="1"/>
  <c r="I290" i="1"/>
  <c r="K290" i="1"/>
  <c r="C291" i="1"/>
  <c r="D291" i="1"/>
  <c r="E291" i="1"/>
  <c r="G291" i="1"/>
  <c r="H291" i="1"/>
  <c r="I291" i="1"/>
  <c r="C292" i="1"/>
  <c r="D292" i="1"/>
  <c r="E292" i="1"/>
  <c r="G292" i="1"/>
  <c r="H292" i="1"/>
  <c r="I292" i="1"/>
  <c r="G298" i="1"/>
  <c r="H298" i="1"/>
  <c r="I298" i="1"/>
  <c r="C299" i="1"/>
  <c r="D299" i="1"/>
  <c r="E299" i="1"/>
  <c r="G299" i="1"/>
  <c r="H299" i="1"/>
  <c r="I299" i="1"/>
  <c r="C300" i="1"/>
  <c r="D300" i="1"/>
  <c r="E300" i="1"/>
  <c r="G300" i="1"/>
  <c r="H300" i="1"/>
  <c r="I300" i="1"/>
  <c r="I174" i="1"/>
  <c r="J174" i="1"/>
  <c r="C175" i="1"/>
  <c r="D175" i="1"/>
  <c r="E175" i="1"/>
  <c r="F175" i="1"/>
  <c r="I175" i="1"/>
  <c r="J175" i="1"/>
  <c r="M175" i="1"/>
  <c r="C176" i="1"/>
  <c r="D176" i="1"/>
  <c r="E176" i="1"/>
  <c r="F176" i="1"/>
  <c r="I176" i="1"/>
  <c r="J176" i="1"/>
  <c r="M176" i="1"/>
  <c r="H179" i="1"/>
  <c r="I179" i="1"/>
  <c r="J179" i="1"/>
  <c r="M179" i="1"/>
  <c r="C180" i="1"/>
  <c r="D180" i="1"/>
  <c r="E180" i="1"/>
  <c r="F180" i="1"/>
  <c r="H180" i="1"/>
  <c r="I180" i="1"/>
  <c r="J180" i="1"/>
  <c r="M180" i="1"/>
  <c r="C181" i="1"/>
  <c r="D181" i="1"/>
  <c r="E181" i="1"/>
  <c r="F181" i="1"/>
  <c r="H181" i="1"/>
  <c r="I181" i="1"/>
  <c r="J181" i="1"/>
  <c r="M181" i="1"/>
  <c r="H184" i="1"/>
  <c r="I184" i="1"/>
  <c r="J184" i="1"/>
  <c r="K184" i="1"/>
  <c r="M184" i="1"/>
  <c r="C185" i="1"/>
  <c r="D185" i="1"/>
  <c r="E185" i="1"/>
  <c r="F185" i="1"/>
  <c r="H185" i="1"/>
  <c r="I185" i="1"/>
  <c r="J185" i="1"/>
  <c r="K185" i="1"/>
  <c r="M185" i="1"/>
  <c r="C186" i="1"/>
  <c r="D186" i="1"/>
  <c r="E186" i="1"/>
  <c r="F186" i="1"/>
  <c r="H186" i="1"/>
  <c r="I186" i="1"/>
  <c r="J186" i="1"/>
  <c r="K186" i="1"/>
  <c r="M186" i="1"/>
  <c r="H189" i="1"/>
  <c r="I189" i="1"/>
  <c r="J189" i="1"/>
  <c r="K189" i="1"/>
  <c r="M189" i="1"/>
  <c r="C190" i="1"/>
  <c r="D190" i="1"/>
  <c r="E190" i="1"/>
  <c r="F190" i="1"/>
  <c r="H190" i="1"/>
  <c r="I190" i="1"/>
  <c r="J190" i="1"/>
  <c r="K190" i="1"/>
  <c r="M190" i="1"/>
  <c r="C191" i="1"/>
  <c r="D191" i="1"/>
  <c r="E191" i="1"/>
  <c r="F191" i="1"/>
  <c r="H191" i="1"/>
  <c r="I191" i="1"/>
  <c r="J191" i="1"/>
  <c r="K191" i="1"/>
  <c r="M191" i="1"/>
  <c r="C154" i="1"/>
  <c r="D154" i="1"/>
  <c r="E154" i="1"/>
  <c r="F154" i="1"/>
  <c r="H154" i="1"/>
  <c r="I154" i="1"/>
  <c r="J154" i="1"/>
  <c r="K154" i="1"/>
  <c r="C156" i="1"/>
  <c r="C155" i="1"/>
  <c r="D155" i="1"/>
  <c r="E155" i="1"/>
  <c r="F155" i="1"/>
  <c r="H156" i="1"/>
  <c r="H155" i="1"/>
  <c r="I155" i="1"/>
  <c r="J155" i="1"/>
  <c r="K155" i="1"/>
  <c r="L125" i="1"/>
  <c r="E137" i="1"/>
  <c r="I137" i="1"/>
  <c r="E136" i="1"/>
  <c r="I136" i="1"/>
  <c r="L135" i="1"/>
  <c r="I135" i="1"/>
  <c r="E132" i="1"/>
  <c r="I132" i="1"/>
  <c r="E131" i="1"/>
  <c r="I131" i="1"/>
  <c r="L130" i="1"/>
  <c r="I130" i="1"/>
  <c r="E127" i="1"/>
  <c r="I127" i="1"/>
  <c r="E126" i="1"/>
  <c r="I126" i="1"/>
  <c r="I125" i="1"/>
  <c r="E122" i="1"/>
  <c r="I122" i="1"/>
  <c r="E121" i="1"/>
  <c r="I121" i="1"/>
  <c r="L120" i="1"/>
  <c r="I120" i="1"/>
  <c r="E115" i="1"/>
  <c r="I115" i="1"/>
  <c r="E114" i="1"/>
  <c r="I114" i="1"/>
  <c r="L113" i="1"/>
  <c r="I113" i="1"/>
  <c r="E110" i="1"/>
  <c r="I110" i="1"/>
  <c r="E109" i="1"/>
  <c r="I109" i="1"/>
  <c r="L108" i="1"/>
  <c r="I108" i="1"/>
  <c r="E105" i="1"/>
  <c r="I105" i="1"/>
  <c r="E104" i="1"/>
  <c r="I104" i="1"/>
  <c r="L103" i="1"/>
  <c r="I103" i="1"/>
  <c r="E100" i="1"/>
  <c r="I100" i="1"/>
  <c r="E99" i="1"/>
  <c r="I99" i="1"/>
  <c r="L98" i="1"/>
  <c r="I98" i="1"/>
  <c r="E93" i="1"/>
  <c r="I93" i="1"/>
  <c r="E92" i="1"/>
  <c r="I92" i="1"/>
  <c r="L91" i="1"/>
  <c r="I91" i="1"/>
  <c r="E88" i="1"/>
  <c r="I88" i="1"/>
  <c r="E87" i="1"/>
  <c r="I87" i="1"/>
  <c r="L86" i="1"/>
  <c r="I86" i="1"/>
  <c r="E83" i="1"/>
  <c r="I83" i="1"/>
  <c r="E82" i="1"/>
  <c r="I82" i="1"/>
  <c r="L81" i="1"/>
  <c r="I81" i="1"/>
  <c r="F137" i="1"/>
  <c r="J137" i="1"/>
  <c r="D137" i="1"/>
  <c r="H137" i="1"/>
  <c r="F136" i="1"/>
  <c r="J136" i="1"/>
  <c r="D136" i="1"/>
  <c r="H136" i="1"/>
  <c r="J135" i="1"/>
  <c r="H135" i="1"/>
  <c r="F132" i="1"/>
  <c r="J132" i="1"/>
  <c r="D132" i="1"/>
  <c r="H132" i="1"/>
  <c r="F131" i="1"/>
  <c r="J131" i="1"/>
  <c r="D131" i="1"/>
  <c r="H131" i="1"/>
  <c r="J130" i="1"/>
  <c r="H130" i="1"/>
  <c r="F127" i="1"/>
  <c r="J127" i="1"/>
  <c r="D127" i="1"/>
  <c r="H127" i="1"/>
  <c r="F126" i="1"/>
  <c r="J126" i="1"/>
  <c r="D126" i="1"/>
  <c r="H126" i="1"/>
  <c r="J125" i="1"/>
  <c r="H125" i="1"/>
  <c r="F122" i="1"/>
  <c r="J122" i="1"/>
  <c r="F121" i="1"/>
  <c r="J121" i="1"/>
  <c r="J120" i="1"/>
  <c r="F115" i="1"/>
  <c r="J115" i="1"/>
  <c r="D115" i="1"/>
  <c r="H115" i="1"/>
  <c r="F114" i="1"/>
  <c r="J114" i="1"/>
  <c r="D114" i="1"/>
  <c r="H114" i="1"/>
  <c r="J113" i="1"/>
  <c r="H113" i="1"/>
  <c r="F110" i="1"/>
  <c r="J110" i="1"/>
  <c r="D110" i="1"/>
  <c r="H110" i="1"/>
  <c r="F109" i="1"/>
  <c r="J109" i="1"/>
  <c r="D109" i="1"/>
  <c r="H109" i="1"/>
  <c r="J108" i="1"/>
  <c r="H108" i="1"/>
  <c r="F105" i="1"/>
  <c r="J105" i="1"/>
  <c r="D105" i="1"/>
  <c r="H105" i="1"/>
  <c r="F104" i="1"/>
  <c r="J104" i="1"/>
  <c r="D104" i="1"/>
  <c r="H104" i="1"/>
  <c r="J103" i="1"/>
  <c r="H103" i="1"/>
  <c r="F99" i="1"/>
  <c r="J99" i="1"/>
  <c r="F93" i="1"/>
  <c r="J93" i="1"/>
  <c r="D93" i="1"/>
  <c r="H93" i="1"/>
  <c r="F92" i="1"/>
  <c r="J92" i="1"/>
  <c r="D92" i="1"/>
  <c r="H92" i="1"/>
  <c r="J91" i="1"/>
  <c r="H91" i="1"/>
  <c r="F88" i="1"/>
  <c r="J88" i="1"/>
  <c r="D88" i="1"/>
  <c r="H88" i="1"/>
  <c r="F87" i="1"/>
  <c r="J87" i="1"/>
  <c r="D87" i="1"/>
  <c r="H87" i="1"/>
  <c r="J86" i="1"/>
  <c r="H86" i="1"/>
  <c r="F83" i="1"/>
  <c r="J83" i="1"/>
  <c r="D83" i="1"/>
  <c r="H83" i="1"/>
  <c r="F82" i="1"/>
  <c r="J82" i="1"/>
  <c r="D82" i="1"/>
  <c r="H82" i="1"/>
  <c r="J81" i="1"/>
  <c r="H81" i="1"/>
  <c r="F69" i="1"/>
  <c r="J69" i="1"/>
  <c r="E69" i="1"/>
  <c r="I69" i="1"/>
  <c r="D69" i="1"/>
  <c r="H69" i="1"/>
  <c r="F68" i="1"/>
  <c r="J68" i="1"/>
  <c r="E68" i="1"/>
  <c r="I68" i="1"/>
  <c r="D68" i="1"/>
  <c r="H68" i="1"/>
  <c r="L67" i="1"/>
  <c r="F64" i="1"/>
  <c r="J64" i="1"/>
  <c r="E64" i="1"/>
  <c r="I64" i="1"/>
  <c r="D64" i="1"/>
  <c r="H64" i="1"/>
  <c r="F63" i="1"/>
  <c r="J63" i="1"/>
  <c r="E63" i="1"/>
  <c r="I63" i="1"/>
  <c r="D63" i="1"/>
  <c r="H63" i="1"/>
  <c r="L62" i="1"/>
  <c r="J62" i="1"/>
  <c r="I62" i="1"/>
  <c r="H62" i="1"/>
  <c r="F59" i="1"/>
  <c r="J59" i="1"/>
  <c r="E59" i="1"/>
  <c r="I59" i="1"/>
  <c r="D59" i="1"/>
  <c r="H59" i="1"/>
  <c r="F58" i="1"/>
  <c r="J58" i="1"/>
  <c r="E58" i="1"/>
  <c r="I58" i="1"/>
  <c r="D58" i="1"/>
  <c r="H58" i="1"/>
  <c r="L57" i="1"/>
  <c r="J57" i="1"/>
  <c r="I57" i="1"/>
  <c r="H57" i="1"/>
  <c r="F54" i="1"/>
  <c r="J54" i="1"/>
  <c r="E54" i="1"/>
  <c r="I54" i="1"/>
  <c r="F53" i="1"/>
  <c r="J53" i="1"/>
  <c r="E53" i="1"/>
  <c r="I53" i="1"/>
  <c r="D53" i="1"/>
  <c r="H53" i="1"/>
  <c r="L52" i="1"/>
  <c r="J52" i="1"/>
  <c r="I52" i="1"/>
  <c r="D122" i="1"/>
  <c r="F100" i="1"/>
  <c r="D100" i="1"/>
  <c r="F78" i="1"/>
  <c r="E78" i="1"/>
  <c r="D78" i="1"/>
  <c r="D54" i="1"/>
  <c r="F47" i="1"/>
  <c r="J47" i="1"/>
  <c r="E47" i="1"/>
  <c r="I47" i="1"/>
  <c r="D47" i="1"/>
  <c r="H47" i="1"/>
  <c r="F46" i="1"/>
  <c r="J46" i="1"/>
  <c r="E46" i="1"/>
  <c r="I46" i="1"/>
  <c r="D46" i="1"/>
  <c r="H46" i="1"/>
  <c r="L45" i="1"/>
  <c r="J45" i="1"/>
  <c r="I45" i="1"/>
  <c r="H45" i="1"/>
  <c r="F42" i="1"/>
  <c r="J42" i="1"/>
  <c r="E42" i="1"/>
  <c r="I42" i="1"/>
  <c r="D42" i="1"/>
  <c r="H42" i="1"/>
  <c r="F41" i="1"/>
  <c r="J41" i="1"/>
  <c r="E41" i="1"/>
  <c r="I41" i="1"/>
  <c r="D41" i="1"/>
  <c r="H41" i="1"/>
  <c r="L40" i="1"/>
  <c r="J40" i="1"/>
  <c r="I40" i="1"/>
  <c r="H40" i="1"/>
  <c r="F37" i="1"/>
  <c r="J37" i="1"/>
  <c r="E37" i="1"/>
  <c r="I37" i="1"/>
  <c r="D37" i="1"/>
  <c r="H37" i="1"/>
  <c r="F36" i="1"/>
  <c r="J36" i="1"/>
  <c r="E36" i="1"/>
  <c r="I36" i="1"/>
  <c r="D36" i="1"/>
  <c r="H36" i="1"/>
  <c r="L35" i="1"/>
  <c r="J35" i="1"/>
  <c r="I35" i="1"/>
  <c r="H35" i="1"/>
  <c r="F32" i="1"/>
  <c r="J32" i="1"/>
  <c r="E32" i="1"/>
  <c r="I32" i="1"/>
  <c r="F31" i="1"/>
  <c r="J31" i="1"/>
  <c r="E31" i="1"/>
  <c r="I31" i="1"/>
  <c r="L30" i="1"/>
  <c r="J30" i="1"/>
  <c r="I30" i="1"/>
  <c r="D32" i="1"/>
  <c r="F25" i="1"/>
  <c r="J25" i="1"/>
  <c r="E25" i="1"/>
  <c r="I25" i="1"/>
  <c r="D25" i="1"/>
  <c r="H25" i="1"/>
  <c r="F20" i="1"/>
  <c r="J20" i="1"/>
  <c r="E20" i="1"/>
  <c r="I20" i="1"/>
  <c r="D20" i="1"/>
  <c r="H20" i="1"/>
  <c r="F15" i="1"/>
  <c r="J15" i="1"/>
  <c r="E15" i="1"/>
  <c r="I15" i="1"/>
  <c r="D15" i="1"/>
  <c r="H15" i="1"/>
  <c r="E10" i="1"/>
  <c r="I10" i="1"/>
  <c r="D10" i="1"/>
  <c r="L13" i="1"/>
  <c r="F10" i="1"/>
  <c r="H13" i="1"/>
  <c r="I13" i="1"/>
  <c r="J13" i="1"/>
  <c r="D14" i="1"/>
  <c r="E14" i="1"/>
  <c r="F14" i="1"/>
  <c r="I14" i="1"/>
  <c r="J14" i="1"/>
  <c r="L14" i="1"/>
  <c r="H18" i="1"/>
  <c r="I18" i="1"/>
  <c r="J18" i="1"/>
  <c r="L18" i="1"/>
  <c r="D19" i="1"/>
  <c r="E19" i="1"/>
  <c r="F19" i="1"/>
  <c r="H19" i="1"/>
  <c r="I19" i="1"/>
  <c r="J19" i="1"/>
  <c r="L19" i="1"/>
  <c r="H23" i="1"/>
  <c r="I23" i="1"/>
  <c r="J23" i="1"/>
  <c r="L23" i="1"/>
  <c r="D24" i="1"/>
  <c r="E24" i="1"/>
  <c r="F24" i="1"/>
  <c r="H24" i="1"/>
  <c r="I24" i="1"/>
  <c r="J24" i="1"/>
  <c r="L24" i="1"/>
  <c r="D31" i="1"/>
  <c r="D77" i="1"/>
  <c r="E77" i="1"/>
  <c r="F77" i="1"/>
  <c r="D99" i="1"/>
  <c r="D121" i="1"/>
  <c r="D9" i="1"/>
  <c r="E9" i="1"/>
  <c r="F9" i="1"/>
  <c r="I9" i="1"/>
  <c r="I8" i="1"/>
  <c r="L20" i="1"/>
  <c r="L25" i="1"/>
  <c r="L9" i="1"/>
  <c r="L10" i="1"/>
  <c r="L15" i="1"/>
  <c r="L31" i="1"/>
  <c r="L32" i="1"/>
  <c r="L36" i="1"/>
  <c r="L37" i="1"/>
  <c r="L41" i="1"/>
  <c r="L42" i="1"/>
  <c r="L46" i="1"/>
  <c r="L47" i="1"/>
  <c r="L53" i="1"/>
  <c r="L54" i="1"/>
  <c r="L58" i="1"/>
  <c r="L59" i="1"/>
  <c r="L63" i="1"/>
  <c r="L64" i="1"/>
  <c r="L68" i="1"/>
  <c r="L82" i="1"/>
  <c r="L83" i="1"/>
  <c r="L87" i="1"/>
  <c r="L88" i="1"/>
  <c r="L92" i="1"/>
  <c r="L100" i="1"/>
  <c r="L104" i="1"/>
  <c r="L105" i="1"/>
  <c r="L109" i="1"/>
  <c r="L110" i="1"/>
  <c r="L114" i="1"/>
  <c r="L115" i="1"/>
  <c r="L121" i="1"/>
  <c r="L122" i="1"/>
  <c r="L126" i="1"/>
  <c r="L127" i="1"/>
  <c r="L131" i="1"/>
  <c r="L132" i="1"/>
  <c r="L136" i="1"/>
  <c r="L137" i="1"/>
  <c r="L93" i="1"/>
  <c r="L69" i="1"/>
  <c r="K292" i="1"/>
  <c r="K291" i="1"/>
</calcChain>
</file>

<file path=xl/sharedStrings.xml><?xml version="1.0" encoding="utf-8"?>
<sst xmlns="http://schemas.openxmlformats.org/spreadsheetml/2006/main" count="715" uniqueCount="92">
  <si>
    <t>d4</t>
  </si>
  <si>
    <t>N+</t>
    <phoneticPr fontId="0" type="noConversion"/>
  </si>
  <si>
    <t>E+</t>
    <phoneticPr fontId="0" type="noConversion"/>
  </si>
  <si>
    <t>N+E+</t>
    <phoneticPr fontId="0" type="noConversion"/>
  </si>
  <si>
    <t>d6</t>
  </si>
  <si>
    <t>N-E+</t>
  </si>
  <si>
    <t>d8</t>
  </si>
  <si>
    <t>d10</t>
  </si>
  <si>
    <t>T-test</t>
  </si>
  <si>
    <t>% of N+</t>
  </si>
  <si>
    <t>% of E+</t>
  </si>
  <si>
    <t>d4</t>
    <phoneticPr fontId="0" type="noConversion"/>
  </si>
  <si>
    <t>N-S+</t>
  </si>
  <si>
    <t>RepA</t>
    <phoneticPr fontId="0" type="noConversion"/>
  </si>
  <si>
    <t>RepB</t>
    <phoneticPr fontId="0" type="noConversion"/>
  </si>
  <si>
    <t>RepC</t>
    <phoneticPr fontId="0" type="noConversion"/>
  </si>
  <si>
    <t>N+S+    E+</t>
    <phoneticPr fontId="3" type="noConversion"/>
  </si>
  <si>
    <t>N+S+    E-</t>
    <phoneticPr fontId="3" type="noConversion"/>
  </si>
  <si>
    <t>N+E+    S+</t>
    <phoneticPr fontId="3" type="noConversion"/>
  </si>
  <si>
    <t>N+E+    S-</t>
    <phoneticPr fontId="3" type="noConversion"/>
  </si>
  <si>
    <t>RepA</t>
    <phoneticPr fontId="3" type="noConversion"/>
  </si>
  <si>
    <t>RepB</t>
    <phoneticPr fontId="3" type="noConversion"/>
  </si>
  <si>
    <t>d7</t>
    <phoneticPr fontId="1" type="noConversion"/>
  </si>
  <si>
    <t>d11</t>
    <phoneticPr fontId="1" type="noConversion"/>
  </si>
  <si>
    <t>E-Nc-</t>
    <phoneticPr fontId="1" type="noConversion"/>
  </si>
  <si>
    <t>E+Nc-</t>
    <phoneticPr fontId="1" type="noConversion"/>
  </si>
  <si>
    <t>E-Nc+</t>
    <phoneticPr fontId="1" type="noConversion"/>
  </si>
  <si>
    <t>E+Nc+</t>
    <phoneticPr fontId="1" type="noConversion"/>
  </si>
  <si>
    <t>Rep A</t>
    <phoneticPr fontId="1" type="noConversion"/>
  </si>
  <si>
    <t>Rep B</t>
    <phoneticPr fontId="1" type="noConversion"/>
  </si>
  <si>
    <t>Total</t>
    <phoneticPr fontId="1" type="noConversion"/>
  </si>
  <si>
    <t>Percentage</t>
    <phoneticPr fontId="1" type="noConversion"/>
  </si>
  <si>
    <t>d11 Fix</t>
    <phoneticPr fontId="1" type="noConversion"/>
  </si>
  <si>
    <t>d11 Removal</t>
    <phoneticPr fontId="1" type="noConversion"/>
  </si>
  <si>
    <t>Rep A</t>
    <phoneticPr fontId="1" type="noConversion"/>
  </si>
  <si>
    <t>Rep B</t>
    <phoneticPr fontId="1" type="noConversion"/>
  </si>
  <si>
    <t>Rep A</t>
    <phoneticPr fontId="1" type="noConversion"/>
  </si>
  <si>
    <t>Rep B</t>
    <phoneticPr fontId="1" type="noConversion"/>
  </si>
  <si>
    <t>N+E+</t>
    <phoneticPr fontId="1" type="noConversion"/>
  </si>
  <si>
    <t>N+E+D+</t>
    <phoneticPr fontId="1" type="noConversion"/>
  </si>
  <si>
    <t>N+E+D-</t>
    <phoneticPr fontId="1" type="noConversion"/>
  </si>
  <si>
    <t>Primary data and percentages of colonies associated with Figure 1</t>
  </si>
  <si>
    <t>Figure 1Ci</t>
  </si>
  <si>
    <t>Figure 1Cii</t>
  </si>
  <si>
    <t>Figure 1Ciii</t>
  </si>
  <si>
    <t>N+= Nanog , E+= E-cadherin</t>
  </si>
  <si>
    <t>Figure 1Di</t>
  </si>
  <si>
    <t>Figure 1Dii</t>
  </si>
  <si>
    <t>Figure 1Diii</t>
  </si>
  <si>
    <t>Figure 1E</t>
  </si>
  <si>
    <t>RepA</t>
  </si>
  <si>
    <t>RepB</t>
  </si>
  <si>
    <t>RepC</t>
  </si>
  <si>
    <t>N+</t>
  </si>
  <si>
    <t>S+</t>
  </si>
  <si>
    <t>N+S+</t>
  </si>
  <si>
    <t>% of S+</t>
  </si>
  <si>
    <t>Primary data associated with Figure 2</t>
  </si>
  <si>
    <t>E= E-cadherin, Nc= N-cadherin</t>
  </si>
  <si>
    <t>N+= Nanog , S+=SSEA1+</t>
  </si>
  <si>
    <t>Primary data associated with Figure 3</t>
  </si>
  <si>
    <t>N+= Nanog , E+= E-cadherin, D+=Dppa4</t>
  </si>
  <si>
    <t>Figure 3F</t>
  </si>
  <si>
    <t>RepD</t>
  </si>
  <si>
    <t>Figure 4B</t>
  </si>
  <si>
    <t>Figure 4C</t>
  </si>
  <si>
    <t>Figure 4D</t>
  </si>
  <si>
    <t>SGC</t>
  </si>
  <si>
    <t>DMSO</t>
  </si>
  <si>
    <t>E+</t>
  </si>
  <si>
    <t>N+ E+</t>
  </si>
  <si>
    <t>N+E+</t>
  </si>
  <si>
    <t>Figure 4E</t>
  </si>
  <si>
    <t>Primary data associated with Figure 4</t>
  </si>
  <si>
    <t>Figure 4G</t>
  </si>
  <si>
    <t>Ctrl</t>
  </si>
  <si>
    <t>Sox2</t>
  </si>
  <si>
    <t>N+E-</t>
  </si>
  <si>
    <t>N+S-</t>
  </si>
  <si>
    <t>N+, N+E+</t>
  </si>
  <si>
    <t>E+, N-E+</t>
  </si>
  <si>
    <t>N+E+, N+E-</t>
  </si>
  <si>
    <t>N+, N+S+</t>
  </si>
  <si>
    <t>S+, N-S+</t>
  </si>
  <si>
    <t>N+S+, N+S-</t>
  </si>
  <si>
    <t>NA</t>
  </si>
  <si>
    <t>N+ dmso, N+sgc</t>
  </si>
  <si>
    <t>E+ dmso, E+sgc</t>
  </si>
  <si>
    <t>N+E+ dmso, N+E+sgc</t>
  </si>
  <si>
    <t>N-E+ dmso, N-E+sgc</t>
  </si>
  <si>
    <t>N+E- dmso, N+E-sgc</t>
  </si>
  <si>
    <t>Supplementary 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</si>
</sst>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tabSelected="1" workbookViewId="0">
      <selection activeCell="J215" sqref="J1:J1048576"/>
    </sheetView>
  </sheetViews>
  <sheetFormatPr baseColWidth="10" defaultColWidth="7.5" defaultRowHeight="16" x14ac:dyDescent="0.2"/>
  <cols>
    <col min="1" max="7" width="7.5" style="2"/>
    <col min="8" max="9" width="7.5" style="3"/>
    <col min="10" max="10" width="18.1640625" style="3" customWidth="1"/>
    <col min="11" max="11" width="10.33203125" style="3" customWidth="1"/>
    <col min="12" max="12" width="10.1640625" style="3" customWidth="1"/>
    <col min="13" max="13" width="7.5" style="3"/>
    <col min="14" max="16384" width="7.5" style="2"/>
  </cols>
  <sheetData>
    <row r="1" spans="1:13" s="30" customFormat="1" ht="19" x14ac:dyDescent="0.25">
      <c r="A1" s="31" t="s">
        <v>91</v>
      </c>
      <c r="H1" s="3"/>
      <c r="I1" s="3"/>
      <c r="J1" s="3"/>
      <c r="K1" s="3"/>
      <c r="L1" s="3"/>
      <c r="M1" s="3"/>
    </row>
    <row r="2" spans="1:13" x14ac:dyDescent="0.2">
      <c r="A2" s="1" t="s">
        <v>41</v>
      </c>
    </row>
    <row r="3" spans="1:13" x14ac:dyDescent="0.2">
      <c r="A3" s="1"/>
    </row>
    <row r="4" spans="1:13" x14ac:dyDescent="0.2">
      <c r="B4" s="2" t="s">
        <v>45</v>
      </c>
    </row>
    <row r="5" spans="1:13" x14ac:dyDescent="0.2">
      <c r="A5" s="1" t="s">
        <v>42</v>
      </c>
      <c r="D5" s="2" t="s">
        <v>50</v>
      </c>
      <c r="E5" s="2" t="s">
        <v>51</v>
      </c>
      <c r="F5" s="2" t="s">
        <v>52</v>
      </c>
      <c r="H5" s="3" t="s">
        <v>50</v>
      </c>
      <c r="I5" s="3" t="s">
        <v>51</v>
      </c>
      <c r="J5" s="3" t="s">
        <v>52</v>
      </c>
      <c r="K5" s="3" t="s">
        <v>8</v>
      </c>
    </row>
    <row r="6" spans="1:13" x14ac:dyDescent="0.2">
      <c r="B6" s="2" t="s">
        <v>0</v>
      </c>
      <c r="C6" s="2" t="s">
        <v>1</v>
      </c>
      <c r="D6" s="2">
        <v>0</v>
      </c>
      <c r="E6" s="2">
        <v>4</v>
      </c>
      <c r="F6" s="2">
        <v>0</v>
      </c>
    </row>
    <row r="7" spans="1:13" x14ac:dyDescent="0.2">
      <c r="C7" s="2" t="s">
        <v>2</v>
      </c>
      <c r="D7" s="2">
        <v>0</v>
      </c>
      <c r="E7" s="2">
        <v>6</v>
      </c>
      <c r="F7" s="2">
        <v>0</v>
      </c>
    </row>
    <row r="8" spans="1:13" x14ac:dyDescent="0.2">
      <c r="C8" s="2" t="s">
        <v>3</v>
      </c>
      <c r="D8" s="2">
        <v>0</v>
      </c>
      <c r="E8" s="2">
        <v>4</v>
      </c>
      <c r="F8" s="2">
        <v>0</v>
      </c>
      <c r="G8" s="2" t="s">
        <v>9</v>
      </c>
      <c r="H8" s="3" t="s">
        <v>85</v>
      </c>
      <c r="I8" s="3">
        <f t="shared" ref="I8:I9" si="0">100*E8/E6</f>
        <v>100</v>
      </c>
      <c r="J8" s="3" t="s">
        <v>85</v>
      </c>
      <c r="K8" s="3" t="s">
        <v>79</v>
      </c>
      <c r="L8" s="3" t="s">
        <v>85</v>
      </c>
    </row>
    <row r="9" spans="1:13" x14ac:dyDescent="0.2">
      <c r="C9" s="2" t="s">
        <v>5</v>
      </c>
      <c r="D9" s="2">
        <f>D7-D8</f>
        <v>0</v>
      </c>
      <c r="E9" s="2">
        <f t="shared" ref="E9" si="1">E7-E8</f>
        <v>2</v>
      </c>
      <c r="F9" s="2">
        <f t="shared" ref="F9" si="2">F7-F8</f>
        <v>0</v>
      </c>
      <c r="G9" s="2" t="s">
        <v>10</v>
      </c>
      <c r="H9" s="3" t="s">
        <v>85</v>
      </c>
      <c r="I9" s="3">
        <f t="shared" si="0"/>
        <v>33.333333333333336</v>
      </c>
      <c r="J9" s="3" t="s">
        <v>85</v>
      </c>
      <c r="K9" s="3" t="s">
        <v>80</v>
      </c>
      <c r="L9" s="3">
        <f>TTEST(D7:F7,D9:F9,2,1)</f>
        <v>0.42264973081037416</v>
      </c>
    </row>
    <row r="10" spans="1:13" x14ac:dyDescent="0.2">
      <c r="C10" s="2" t="s">
        <v>77</v>
      </c>
      <c r="D10" s="2">
        <f>D6-D8</f>
        <v>0</v>
      </c>
      <c r="E10" s="2">
        <f t="shared" ref="E10:F10" si="3">E6-E8</f>
        <v>0</v>
      </c>
      <c r="F10" s="2">
        <f t="shared" si="3"/>
        <v>0</v>
      </c>
      <c r="G10" s="2" t="s">
        <v>9</v>
      </c>
      <c r="H10" s="3" t="s">
        <v>85</v>
      </c>
      <c r="I10" s="3">
        <f t="shared" ref="I10" si="4">100*E10/E6</f>
        <v>0</v>
      </c>
      <c r="J10" s="3" t="s">
        <v>85</v>
      </c>
      <c r="K10" s="3" t="s">
        <v>81</v>
      </c>
      <c r="L10" s="3">
        <f>TTEST(D8:F8,D10:F10,2,1)</f>
        <v>0.42264973081037438</v>
      </c>
    </row>
    <row r="11" spans="1:13" x14ac:dyDescent="0.2">
      <c r="B11" s="2" t="s">
        <v>4</v>
      </c>
      <c r="C11" s="2" t="s">
        <v>1</v>
      </c>
      <c r="D11" s="2">
        <v>54</v>
      </c>
      <c r="E11" s="2">
        <v>72</v>
      </c>
      <c r="F11" s="2">
        <v>11</v>
      </c>
    </row>
    <row r="12" spans="1:13" x14ac:dyDescent="0.2">
      <c r="C12" s="2" t="s">
        <v>2</v>
      </c>
      <c r="D12" s="2">
        <v>0</v>
      </c>
      <c r="E12" s="2">
        <v>4</v>
      </c>
      <c r="F12" s="2">
        <v>7</v>
      </c>
    </row>
    <row r="13" spans="1:13" x14ac:dyDescent="0.2">
      <c r="C13" s="2" t="s">
        <v>3</v>
      </c>
      <c r="D13" s="2">
        <v>0</v>
      </c>
      <c r="E13" s="2">
        <v>2</v>
      </c>
      <c r="F13" s="2">
        <v>5</v>
      </c>
      <c r="G13" s="2" t="s">
        <v>9</v>
      </c>
      <c r="H13" s="3">
        <f>100*D13/D11</f>
        <v>0</v>
      </c>
      <c r="I13" s="3">
        <f t="shared" ref="I13:I14" si="5">100*E13/E11</f>
        <v>2.7777777777777777</v>
      </c>
      <c r="J13" s="3">
        <f t="shared" ref="J13:J14" si="6">100*F13/F11</f>
        <v>45.454545454545453</v>
      </c>
      <c r="K13" s="3" t="s">
        <v>79</v>
      </c>
      <c r="L13" s="3">
        <f>TTEST(D11:F11,D13:F13,2,1)</f>
        <v>0.15298211730906541</v>
      </c>
    </row>
    <row r="14" spans="1:13" x14ac:dyDescent="0.2">
      <c r="C14" s="2" t="s">
        <v>5</v>
      </c>
      <c r="D14" s="2">
        <f>D12-D13</f>
        <v>0</v>
      </c>
      <c r="E14" s="2">
        <f t="shared" ref="E14" si="7">E12-E13</f>
        <v>2</v>
      </c>
      <c r="F14" s="2">
        <f t="shared" ref="F14" si="8">F12-F13</f>
        <v>2</v>
      </c>
      <c r="G14" s="2" t="s">
        <v>10</v>
      </c>
      <c r="H14" s="3" t="s">
        <v>85</v>
      </c>
      <c r="I14" s="3">
        <f t="shared" si="5"/>
        <v>50</v>
      </c>
      <c r="J14" s="3">
        <f t="shared" si="6"/>
        <v>28.571428571428573</v>
      </c>
      <c r="K14" s="3" t="s">
        <v>80</v>
      </c>
      <c r="L14" s="3">
        <f>TTEST(D12:F12,D14:F14,2,1)</f>
        <v>0.24952122561354351</v>
      </c>
    </row>
    <row r="15" spans="1:13" x14ac:dyDescent="0.2">
      <c r="C15" s="2" t="s">
        <v>77</v>
      </c>
      <c r="D15" s="2">
        <f>D11-D13</f>
        <v>54</v>
      </c>
      <c r="E15" s="2">
        <f t="shared" ref="E15:F15" si="9">E11-E13</f>
        <v>70</v>
      </c>
      <c r="F15" s="2">
        <f t="shared" si="9"/>
        <v>6</v>
      </c>
      <c r="G15" s="2" t="s">
        <v>9</v>
      </c>
      <c r="H15" s="3">
        <f>100*D15/D11</f>
        <v>100</v>
      </c>
      <c r="I15" s="3">
        <f t="shared" ref="I15" si="10">100*E15/E11</f>
        <v>97.222222222222229</v>
      </c>
      <c r="J15" s="3">
        <f t="shared" ref="J15" si="11">100*F15/F11</f>
        <v>54.545454545454547</v>
      </c>
      <c r="K15" s="3" t="s">
        <v>81</v>
      </c>
      <c r="L15" s="3">
        <f>TTEST(D13:F13,D15:F15,2,1)</f>
        <v>0.18223218553052767</v>
      </c>
    </row>
    <row r="16" spans="1:13" x14ac:dyDescent="0.2">
      <c r="B16" s="2" t="s">
        <v>6</v>
      </c>
      <c r="C16" s="2" t="s">
        <v>1</v>
      </c>
      <c r="D16" s="2">
        <v>182</v>
      </c>
      <c r="E16" s="2">
        <v>216</v>
      </c>
      <c r="F16" s="2">
        <v>65</v>
      </c>
    </row>
    <row r="17" spans="1:12" x14ac:dyDescent="0.2">
      <c r="C17" s="2" t="s">
        <v>2</v>
      </c>
      <c r="D17" s="2">
        <v>150</v>
      </c>
      <c r="E17" s="2">
        <v>40</v>
      </c>
      <c r="F17" s="2">
        <v>15</v>
      </c>
    </row>
    <row r="18" spans="1:12" x14ac:dyDescent="0.2">
      <c r="C18" s="2" t="s">
        <v>3</v>
      </c>
      <c r="D18" s="2">
        <v>92</v>
      </c>
      <c r="E18" s="2">
        <v>30</v>
      </c>
      <c r="F18" s="2">
        <v>14</v>
      </c>
      <c r="G18" s="2" t="s">
        <v>9</v>
      </c>
      <c r="H18" s="3">
        <f>100*D18/D16</f>
        <v>50.549450549450547</v>
      </c>
      <c r="I18" s="3">
        <f t="shared" ref="I18:I19" si="12">100*E18/E16</f>
        <v>13.888888888888889</v>
      </c>
      <c r="J18" s="3">
        <f t="shared" ref="J18:J19" si="13">100*F18/F16</f>
        <v>21.53846153846154</v>
      </c>
      <c r="K18" s="3" t="s">
        <v>79</v>
      </c>
      <c r="L18" s="3">
        <f>TTEST(D16:F16,D18:F18,2,2)</f>
        <v>0.10196918659459993</v>
      </c>
    </row>
    <row r="19" spans="1:12" x14ac:dyDescent="0.2">
      <c r="C19" s="2" t="s">
        <v>5</v>
      </c>
      <c r="D19" s="2">
        <f>D17-D18</f>
        <v>58</v>
      </c>
      <c r="E19" s="2">
        <f t="shared" ref="E19" si="14">E17-E18</f>
        <v>10</v>
      </c>
      <c r="F19" s="2">
        <f t="shared" ref="F19" si="15">F17-F18</f>
        <v>1</v>
      </c>
      <c r="G19" s="2" t="s">
        <v>10</v>
      </c>
      <c r="H19" s="3">
        <f>100*D19/D17</f>
        <v>38.666666666666664</v>
      </c>
      <c r="I19" s="3">
        <f t="shared" si="12"/>
        <v>25</v>
      </c>
      <c r="J19" s="3">
        <f t="shared" si="13"/>
        <v>6.666666666666667</v>
      </c>
      <c r="K19" s="3" t="s">
        <v>80</v>
      </c>
      <c r="L19" s="3">
        <f>TTEST(D17:F17,D19:F19,2,2)</f>
        <v>0.37152023103604748</v>
      </c>
    </row>
    <row r="20" spans="1:12" x14ac:dyDescent="0.2">
      <c r="C20" s="2" t="s">
        <v>77</v>
      </c>
      <c r="D20" s="2">
        <f>D16-D18</f>
        <v>90</v>
      </c>
      <c r="E20" s="2">
        <f t="shared" ref="E20:F20" si="16">E16-E18</f>
        <v>186</v>
      </c>
      <c r="F20" s="2">
        <f t="shared" si="16"/>
        <v>51</v>
      </c>
      <c r="G20" s="2" t="s">
        <v>9</v>
      </c>
      <c r="H20" s="3">
        <f>100*D20/D16</f>
        <v>49.450549450549453</v>
      </c>
      <c r="I20" s="3">
        <f t="shared" ref="I20" si="17">100*E20/E16</f>
        <v>86.111111111111114</v>
      </c>
      <c r="J20" s="3">
        <f t="shared" ref="J20" si="18">100*F20/F16</f>
        <v>78.461538461538467</v>
      </c>
      <c r="K20" s="3" t="s">
        <v>81</v>
      </c>
      <c r="L20" s="3">
        <f>TTEST(D18:F18,D20:F20,2,1)</f>
        <v>0.31225071469291699</v>
      </c>
    </row>
    <row r="21" spans="1:12" x14ac:dyDescent="0.2">
      <c r="B21" s="2" t="s">
        <v>7</v>
      </c>
      <c r="C21" s="2" t="s">
        <v>1</v>
      </c>
      <c r="D21" s="2">
        <v>376</v>
      </c>
      <c r="E21" s="2">
        <v>346</v>
      </c>
      <c r="F21" s="2">
        <v>187</v>
      </c>
    </row>
    <row r="22" spans="1:12" x14ac:dyDescent="0.2">
      <c r="C22" s="2" t="s">
        <v>2</v>
      </c>
      <c r="D22" s="2">
        <v>404</v>
      </c>
      <c r="E22" s="2">
        <v>366</v>
      </c>
      <c r="F22" s="2">
        <v>90</v>
      </c>
    </row>
    <row r="23" spans="1:12" x14ac:dyDescent="0.2">
      <c r="C23" s="2" t="s">
        <v>3</v>
      </c>
      <c r="D23" s="2">
        <v>238</v>
      </c>
      <c r="E23" s="2">
        <v>220</v>
      </c>
      <c r="F23" s="2">
        <v>112</v>
      </c>
      <c r="G23" s="2" t="s">
        <v>9</v>
      </c>
      <c r="H23" s="3">
        <f>100*D23/D21</f>
        <v>63.297872340425535</v>
      </c>
      <c r="I23" s="3">
        <f t="shared" ref="I23:I24" si="19">100*E23/E21</f>
        <v>63.583815028901732</v>
      </c>
      <c r="J23" s="3">
        <f t="shared" ref="J23:J24" si="20">100*F23/F21</f>
        <v>59.893048128342244</v>
      </c>
      <c r="K23" s="3" t="s">
        <v>79</v>
      </c>
      <c r="L23" s="3">
        <f>TTEST(D21:F21,D23:F23,2,2)</f>
        <v>0.18481803956839565</v>
      </c>
    </row>
    <row r="24" spans="1:12" x14ac:dyDescent="0.2">
      <c r="C24" s="2" t="s">
        <v>5</v>
      </c>
      <c r="D24" s="2">
        <f>D22-D23</f>
        <v>166</v>
      </c>
      <c r="E24" s="2">
        <f t="shared" ref="E24" si="21">E22-E23</f>
        <v>146</v>
      </c>
      <c r="F24" s="2">
        <f t="shared" ref="F24" si="22">F22-F23</f>
        <v>-22</v>
      </c>
      <c r="G24" s="2" t="s">
        <v>10</v>
      </c>
      <c r="H24" s="3">
        <f>100*D24/D22</f>
        <v>41.089108910891092</v>
      </c>
      <c r="I24" s="3">
        <f t="shared" si="19"/>
        <v>39.89071038251366</v>
      </c>
      <c r="J24" s="3">
        <f t="shared" si="20"/>
        <v>-24.444444444444443</v>
      </c>
      <c r="K24" s="3" t="s">
        <v>80</v>
      </c>
      <c r="L24" s="3">
        <f>TTEST(D22:F22,D24:F24,2,2)</f>
        <v>0.17535260482522474</v>
      </c>
    </row>
    <row r="25" spans="1:12" x14ac:dyDescent="0.2">
      <c r="C25" s="2" t="s">
        <v>77</v>
      </c>
      <c r="D25" s="2">
        <f>D21-D23</f>
        <v>138</v>
      </c>
      <c r="E25" s="2">
        <f t="shared" ref="E25:F25" si="23">E21-E23</f>
        <v>126</v>
      </c>
      <c r="F25" s="2">
        <f t="shared" si="23"/>
        <v>75</v>
      </c>
      <c r="G25" s="2" t="s">
        <v>9</v>
      </c>
      <c r="H25" s="3">
        <f>100*D25/D21</f>
        <v>36.702127659574465</v>
      </c>
      <c r="I25" s="3">
        <f t="shared" ref="I25" si="24">100*E25/E21</f>
        <v>36.416184971098268</v>
      </c>
      <c r="J25" s="3">
        <f t="shared" ref="J25" si="25">100*F25/F21</f>
        <v>40.106951871657756</v>
      </c>
      <c r="K25" s="3" t="s">
        <v>81</v>
      </c>
      <c r="L25" s="3">
        <f>TTEST(D23:F23,D25:F25,2,1)</f>
        <v>6.1742758184698765E-2</v>
      </c>
    </row>
    <row r="27" spans="1:12" x14ac:dyDescent="0.2">
      <c r="A27" s="1" t="s">
        <v>43</v>
      </c>
      <c r="D27" s="2" t="s">
        <v>50</v>
      </c>
      <c r="E27" s="2" t="s">
        <v>51</v>
      </c>
      <c r="F27" s="2" t="s">
        <v>52</v>
      </c>
      <c r="H27" s="3" t="s">
        <v>50</v>
      </c>
      <c r="I27" s="3" t="s">
        <v>51</v>
      </c>
      <c r="J27" s="3" t="s">
        <v>52</v>
      </c>
      <c r="L27" s="3" t="s">
        <v>8</v>
      </c>
    </row>
    <row r="28" spans="1:12" x14ac:dyDescent="0.2">
      <c r="B28" s="2" t="s">
        <v>0</v>
      </c>
      <c r="C28" s="2" t="s">
        <v>1</v>
      </c>
      <c r="D28" s="2">
        <v>0</v>
      </c>
      <c r="E28" s="2">
        <v>2</v>
      </c>
      <c r="F28" s="2">
        <v>3</v>
      </c>
    </row>
    <row r="29" spans="1:12" x14ac:dyDescent="0.2">
      <c r="C29" s="2" t="s">
        <v>2</v>
      </c>
      <c r="D29" s="2">
        <v>0</v>
      </c>
      <c r="E29" s="2">
        <v>6</v>
      </c>
      <c r="F29" s="2">
        <v>8</v>
      </c>
    </row>
    <row r="30" spans="1:12" x14ac:dyDescent="0.2">
      <c r="C30" s="2" t="s">
        <v>3</v>
      </c>
      <c r="D30" s="2">
        <v>0</v>
      </c>
      <c r="E30" s="2">
        <v>1</v>
      </c>
      <c r="F30" s="2">
        <v>1</v>
      </c>
      <c r="G30" s="2" t="s">
        <v>9</v>
      </c>
      <c r="H30" s="3" t="s">
        <v>85</v>
      </c>
      <c r="I30" s="3">
        <f t="shared" ref="I30:I31" si="26">100*E30/E28</f>
        <v>50</v>
      </c>
      <c r="J30" s="3">
        <f t="shared" ref="J30:J31" si="27">100*F30/F28</f>
        <v>33.333333333333336</v>
      </c>
      <c r="K30" s="3" t="s">
        <v>79</v>
      </c>
      <c r="L30" s="3">
        <f>TTEST(D28:F28,D30:F30,2,1)</f>
        <v>0.2254033307585166</v>
      </c>
    </row>
    <row r="31" spans="1:12" x14ac:dyDescent="0.2">
      <c r="C31" s="2" t="s">
        <v>5</v>
      </c>
      <c r="D31" s="2">
        <f>D29-D30</f>
        <v>0</v>
      </c>
      <c r="E31" s="2">
        <f t="shared" ref="E31:F31" si="28">E29-E30</f>
        <v>5</v>
      </c>
      <c r="F31" s="2">
        <f t="shared" si="28"/>
        <v>7</v>
      </c>
      <c r="G31" s="2" t="s">
        <v>10</v>
      </c>
      <c r="H31" s="3" t="s">
        <v>85</v>
      </c>
      <c r="I31" s="3">
        <f t="shared" si="26"/>
        <v>83.333333333333329</v>
      </c>
      <c r="J31" s="3">
        <f t="shared" si="27"/>
        <v>87.5</v>
      </c>
      <c r="K31" s="3" t="s">
        <v>80</v>
      </c>
      <c r="L31" s="3">
        <f>TTEST(D29:F29,D31:F31,2,1)</f>
        <v>0.18350341907227485</v>
      </c>
    </row>
    <row r="32" spans="1:12" x14ac:dyDescent="0.2">
      <c r="C32" s="2" t="s">
        <v>77</v>
      </c>
      <c r="D32" s="2">
        <f>D28-D30</f>
        <v>0</v>
      </c>
      <c r="E32" s="2">
        <f t="shared" ref="E32:F32" si="29">E28-E30</f>
        <v>1</v>
      </c>
      <c r="F32" s="2">
        <f t="shared" si="29"/>
        <v>2</v>
      </c>
      <c r="G32" s="2" t="s">
        <v>9</v>
      </c>
      <c r="H32" s="3" t="s">
        <v>85</v>
      </c>
      <c r="I32" s="3">
        <f t="shared" ref="I32" si="30">100*E32/E28</f>
        <v>50</v>
      </c>
      <c r="J32" s="3">
        <f t="shared" ref="J32" si="31">100*F32/F28</f>
        <v>66.666666666666671</v>
      </c>
      <c r="K32" s="3" t="s">
        <v>81</v>
      </c>
      <c r="L32" s="3">
        <f>TTEST(D30:F30,D32:F32,2,1)</f>
        <v>0.42264973081037416</v>
      </c>
    </row>
    <row r="33" spans="2:12" x14ac:dyDescent="0.2">
      <c r="B33" s="2" t="s">
        <v>4</v>
      </c>
      <c r="C33" s="2" t="s">
        <v>1</v>
      </c>
      <c r="D33" s="2">
        <v>84</v>
      </c>
      <c r="E33" s="2">
        <v>112</v>
      </c>
      <c r="F33" s="2">
        <v>94</v>
      </c>
    </row>
    <row r="34" spans="2:12" x14ac:dyDescent="0.2">
      <c r="C34" s="2" t="s">
        <v>2</v>
      </c>
      <c r="D34" s="2">
        <v>138</v>
      </c>
      <c r="E34" s="2">
        <v>220</v>
      </c>
      <c r="F34" s="2">
        <v>240</v>
      </c>
    </row>
    <row r="35" spans="2:12" x14ac:dyDescent="0.2">
      <c r="C35" s="2" t="s">
        <v>3</v>
      </c>
      <c r="D35" s="2">
        <v>58</v>
      </c>
      <c r="E35" s="2">
        <v>58</v>
      </c>
      <c r="F35" s="2">
        <v>30</v>
      </c>
      <c r="G35" s="2" t="s">
        <v>9</v>
      </c>
      <c r="H35" s="3">
        <f>100*D35/D33</f>
        <v>69.047619047619051</v>
      </c>
      <c r="I35" s="3">
        <f t="shared" ref="I35:I36" si="32">100*E35/E33</f>
        <v>51.785714285714285</v>
      </c>
      <c r="J35" s="3">
        <f t="shared" ref="J35:J36" si="33">100*F35/F33</f>
        <v>31.914893617021278</v>
      </c>
      <c r="K35" s="3" t="s">
        <v>79</v>
      </c>
      <c r="L35" s="3">
        <f>TTEST(D33:F33,D35:F35,2,1)</f>
        <v>5.1810422148447222E-2</v>
      </c>
    </row>
    <row r="36" spans="2:12" x14ac:dyDescent="0.2">
      <c r="C36" s="2" t="s">
        <v>5</v>
      </c>
      <c r="D36" s="2">
        <f>D34-D35</f>
        <v>80</v>
      </c>
      <c r="E36" s="2">
        <f t="shared" ref="E36:F36" si="34">E34-E35</f>
        <v>162</v>
      </c>
      <c r="F36" s="2">
        <f t="shared" si="34"/>
        <v>210</v>
      </c>
      <c r="G36" s="2" t="s">
        <v>10</v>
      </c>
      <c r="H36" s="3">
        <f>100*D36/D34</f>
        <v>57.971014492753625</v>
      </c>
      <c r="I36" s="3">
        <f t="shared" si="32"/>
        <v>73.63636363636364</v>
      </c>
      <c r="J36" s="3">
        <f t="shared" si="33"/>
        <v>87.5</v>
      </c>
      <c r="K36" s="3" t="s">
        <v>80</v>
      </c>
      <c r="L36" s="3">
        <f>TTEST(D34:F34,D36:F36,2,1)</f>
        <v>3.4867620271560873E-2</v>
      </c>
    </row>
    <row r="37" spans="2:12" x14ac:dyDescent="0.2">
      <c r="C37" s="2" t="s">
        <v>77</v>
      </c>
      <c r="D37" s="2">
        <f>D33-D35</f>
        <v>26</v>
      </c>
      <c r="E37" s="2">
        <f t="shared" ref="E37:F37" si="35">E33-E35</f>
        <v>54</v>
      </c>
      <c r="F37" s="2">
        <f t="shared" si="35"/>
        <v>64</v>
      </c>
      <c r="G37" s="2" t="s">
        <v>9</v>
      </c>
      <c r="H37" s="3">
        <f>100*D37/D33</f>
        <v>30.952380952380953</v>
      </c>
      <c r="I37" s="3">
        <f t="shared" ref="I37" si="36">100*E37/E33</f>
        <v>48.214285714285715</v>
      </c>
      <c r="J37" s="3">
        <f t="shared" ref="J37" si="37">100*F37/F33</f>
        <v>68.085106382978722</v>
      </c>
      <c r="K37" s="3" t="s">
        <v>81</v>
      </c>
      <c r="L37" s="3">
        <f>TTEST(D35:F35,D37:F37,2,1)</f>
        <v>0.97535929096817986</v>
      </c>
    </row>
    <row r="38" spans="2:12" x14ac:dyDescent="0.2">
      <c r="B38" s="2" t="s">
        <v>6</v>
      </c>
      <c r="C38" s="2" t="s">
        <v>1</v>
      </c>
      <c r="D38" s="2">
        <v>456</v>
      </c>
      <c r="E38" s="2">
        <v>428</v>
      </c>
      <c r="F38" s="2">
        <v>498</v>
      </c>
    </row>
    <row r="39" spans="2:12" x14ac:dyDescent="0.2">
      <c r="C39" s="2" t="s">
        <v>2</v>
      </c>
      <c r="D39" s="2">
        <v>150</v>
      </c>
      <c r="E39" s="2">
        <v>264</v>
      </c>
      <c r="F39" s="2">
        <v>82</v>
      </c>
    </row>
    <row r="40" spans="2:12" x14ac:dyDescent="0.2">
      <c r="C40" s="2" t="s">
        <v>3</v>
      </c>
      <c r="D40" s="2">
        <v>110</v>
      </c>
      <c r="E40" s="2">
        <v>186</v>
      </c>
      <c r="F40" s="2">
        <v>68</v>
      </c>
      <c r="G40" s="2" t="s">
        <v>9</v>
      </c>
      <c r="H40" s="3">
        <f>100*D40/D38</f>
        <v>24.12280701754386</v>
      </c>
      <c r="I40" s="3">
        <f t="shared" ref="I40:I41" si="38">100*E40/E38</f>
        <v>43.457943925233643</v>
      </c>
      <c r="J40" s="3">
        <f t="shared" ref="J40:J41" si="39">100*F40/F38</f>
        <v>13.654618473895582</v>
      </c>
      <c r="K40" s="3" t="s">
        <v>79</v>
      </c>
      <c r="L40" s="4">
        <f>TTEST(D38:F38,D40:F40,2,2)</f>
        <v>1.0663775609418547E-3</v>
      </c>
    </row>
    <row r="41" spans="2:12" x14ac:dyDescent="0.2">
      <c r="C41" s="2" t="s">
        <v>5</v>
      </c>
      <c r="D41" s="2">
        <f>D39-D40</f>
        <v>40</v>
      </c>
      <c r="E41" s="2">
        <f t="shared" ref="E41:F41" si="40">E39-E40</f>
        <v>78</v>
      </c>
      <c r="F41" s="2">
        <f t="shared" si="40"/>
        <v>14</v>
      </c>
      <c r="G41" s="2" t="s">
        <v>10</v>
      </c>
      <c r="H41" s="3">
        <f>100*D41/D39</f>
        <v>26.666666666666668</v>
      </c>
      <c r="I41" s="3">
        <f t="shared" si="38"/>
        <v>29.545454545454547</v>
      </c>
      <c r="J41" s="3">
        <f t="shared" si="39"/>
        <v>17.073170731707318</v>
      </c>
      <c r="K41" s="3" t="s">
        <v>80</v>
      </c>
      <c r="L41" s="3">
        <f>TTEST(D39:F39,D41:F41,2,2)</f>
        <v>9.7225570949410117E-2</v>
      </c>
    </row>
    <row r="42" spans="2:12" x14ac:dyDescent="0.2">
      <c r="C42" s="2" t="s">
        <v>77</v>
      </c>
      <c r="D42" s="2">
        <f>D38-D40</f>
        <v>346</v>
      </c>
      <c r="E42" s="2">
        <f t="shared" ref="E42:F42" si="41">E38-E40</f>
        <v>242</v>
      </c>
      <c r="F42" s="2">
        <f t="shared" si="41"/>
        <v>430</v>
      </c>
      <c r="G42" s="2" t="s">
        <v>9</v>
      </c>
      <c r="H42" s="3">
        <f>100*D42/D38</f>
        <v>75.877192982456137</v>
      </c>
      <c r="I42" s="3">
        <f t="shared" ref="I42" si="42">100*E42/E38</f>
        <v>56.542056074766357</v>
      </c>
      <c r="J42" s="3">
        <f t="shared" ref="J42" si="43">100*F42/F38</f>
        <v>86.345381526104418</v>
      </c>
      <c r="K42" s="3" t="s">
        <v>81</v>
      </c>
      <c r="L42" s="3">
        <f>TTEST(D40:F40,D42:F42,2,1)</f>
        <v>0.13347303089761775</v>
      </c>
    </row>
    <row r="43" spans="2:12" x14ac:dyDescent="0.2">
      <c r="B43" s="2" t="s">
        <v>7</v>
      </c>
      <c r="C43" s="2" t="s">
        <v>1</v>
      </c>
      <c r="D43" s="2">
        <v>312</v>
      </c>
      <c r="E43" s="2">
        <v>604</v>
      </c>
      <c r="F43" s="2">
        <v>516</v>
      </c>
    </row>
    <row r="44" spans="2:12" x14ac:dyDescent="0.2">
      <c r="C44" s="2" t="s">
        <v>2</v>
      </c>
      <c r="D44" s="2">
        <v>164</v>
      </c>
      <c r="E44" s="2">
        <v>416</v>
      </c>
      <c r="F44" s="2">
        <v>272</v>
      </c>
    </row>
    <row r="45" spans="2:12" x14ac:dyDescent="0.2">
      <c r="C45" s="2" t="s">
        <v>3</v>
      </c>
      <c r="D45" s="2">
        <v>106</v>
      </c>
      <c r="E45" s="2">
        <v>262</v>
      </c>
      <c r="F45" s="2">
        <v>204</v>
      </c>
      <c r="G45" s="2" t="s">
        <v>9</v>
      </c>
      <c r="H45" s="3">
        <f>100*D45/D43</f>
        <v>33.974358974358971</v>
      </c>
      <c r="I45" s="3">
        <f t="shared" ref="I45:I46" si="44">100*E45/E43</f>
        <v>43.377483443708613</v>
      </c>
      <c r="J45" s="3">
        <f t="shared" ref="J45:J46" si="45">100*F45/F43</f>
        <v>39.534883720930232</v>
      </c>
      <c r="K45" s="3" t="s">
        <v>79</v>
      </c>
      <c r="L45" s="4">
        <f>TTEST(D43:F43,D45:F45,2,2)</f>
        <v>4.2677818025526275E-2</v>
      </c>
    </row>
    <row r="46" spans="2:12" x14ac:dyDescent="0.2">
      <c r="C46" s="2" t="s">
        <v>5</v>
      </c>
      <c r="D46" s="2">
        <f>D44-D45</f>
        <v>58</v>
      </c>
      <c r="E46" s="2">
        <f t="shared" ref="E46:F46" si="46">E44-E45</f>
        <v>154</v>
      </c>
      <c r="F46" s="2">
        <f t="shared" si="46"/>
        <v>68</v>
      </c>
      <c r="G46" s="2" t="s">
        <v>10</v>
      </c>
      <c r="H46" s="3">
        <f>100*D46/D44</f>
        <v>35.365853658536587</v>
      </c>
      <c r="I46" s="3">
        <f t="shared" si="44"/>
        <v>37.019230769230766</v>
      </c>
      <c r="J46" s="3">
        <f t="shared" si="45"/>
        <v>25</v>
      </c>
      <c r="K46" s="3" t="s">
        <v>80</v>
      </c>
      <c r="L46" s="3">
        <f>TTEST(D44:F44,D46:F46,2,2)</f>
        <v>7.3513279898963349E-2</v>
      </c>
    </row>
    <row r="47" spans="2:12" x14ac:dyDescent="0.2">
      <c r="C47" s="2" t="s">
        <v>77</v>
      </c>
      <c r="D47" s="2">
        <f>D43-D45</f>
        <v>206</v>
      </c>
      <c r="E47" s="2">
        <f t="shared" ref="E47:F47" si="47">E43-E45</f>
        <v>342</v>
      </c>
      <c r="F47" s="2">
        <f t="shared" si="47"/>
        <v>312</v>
      </c>
      <c r="G47" s="2" t="s">
        <v>9</v>
      </c>
      <c r="H47" s="3">
        <f>100*D47/D43</f>
        <v>66.025641025641022</v>
      </c>
      <c r="I47" s="3">
        <f t="shared" ref="I47" si="48">100*E47/E43</f>
        <v>56.622516556291387</v>
      </c>
      <c r="J47" s="3">
        <f t="shared" ref="J47" si="49">100*F47/F43</f>
        <v>60.465116279069768</v>
      </c>
      <c r="K47" s="3" t="s">
        <v>81</v>
      </c>
      <c r="L47" s="3">
        <f>TTEST(D45:F45,D47:F47,2,1)</f>
        <v>7.4393021670895801E-3</v>
      </c>
    </row>
    <row r="49" spans="1:12" x14ac:dyDescent="0.2">
      <c r="A49" s="5" t="s">
        <v>44</v>
      </c>
      <c r="H49" s="3" t="s">
        <v>50</v>
      </c>
      <c r="I49" s="3" t="s">
        <v>51</v>
      </c>
      <c r="J49" s="3" t="s">
        <v>52</v>
      </c>
      <c r="L49" s="3" t="s">
        <v>8</v>
      </c>
    </row>
    <row r="50" spans="1:12" x14ac:dyDescent="0.2">
      <c r="B50" s="2" t="s">
        <v>0</v>
      </c>
      <c r="C50" s="2" t="s">
        <v>1</v>
      </c>
      <c r="D50" s="2">
        <v>0</v>
      </c>
      <c r="E50" s="2">
        <v>14</v>
      </c>
      <c r="F50" s="2">
        <v>32</v>
      </c>
    </row>
    <row r="51" spans="1:12" x14ac:dyDescent="0.2">
      <c r="C51" s="2" t="s">
        <v>2</v>
      </c>
      <c r="D51" s="2">
        <v>10</v>
      </c>
      <c r="E51" s="2">
        <v>126</v>
      </c>
      <c r="F51" s="2">
        <v>242</v>
      </c>
    </row>
    <row r="52" spans="1:12" x14ac:dyDescent="0.2">
      <c r="C52" s="2" t="s">
        <v>3</v>
      </c>
      <c r="D52" s="2">
        <v>0</v>
      </c>
      <c r="E52" s="2">
        <v>14</v>
      </c>
      <c r="F52" s="2">
        <v>26</v>
      </c>
      <c r="G52" s="2" t="s">
        <v>9</v>
      </c>
      <c r="H52" s="3" t="s">
        <v>85</v>
      </c>
      <c r="I52" s="3">
        <f t="shared" ref="I52:I53" si="50">100*E52/E50</f>
        <v>100</v>
      </c>
      <c r="J52" s="3">
        <f t="shared" ref="J52:J53" si="51">100*F52/F50</f>
        <v>81.25</v>
      </c>
      <c r="K52" s="3" t="s">
        <v>79</v>
      </c>
      <c r="L52" s="3">
        <f>TTEST(D50:F50,D52:F52,2,1)</f>
        <v>0.42264973081037482</v>
      </c>
    </row>
    <row r="53" spans="1:12" x14ac:dyDescent="0.2">
      <c r="C53" s="2" t="s">
        <v>5</v>
      </c>
      <c r="D53" s="2">
        <f>D51-D52</f>
        <v>10</v>
      </c>
      <c r="E53" s="2">
        <f t="shared" ref="E53" si="52">E51-E52</f>
        <v>112</v>
      </c>
      <c r="F53" s="2">
        <f t="shared" ref="F53" si="53">F51-F52</f>
        <v>216</v>
      </c>
      <c r="G53" s="2" t="s">
        <v>10</v>
      </c>
      <c r="H53" s="3">
        <f t="shared" ref="H53" si="54">100*D53/D51</f>
        <v>100</v>
      </c>
      <c r="I53" s="3">
        <f t="shared" si="50"/>
        <v>88.888888888888886</v>
      </c>
      <c r="J53" s="3">
        <f t="shared" si="51"/>
        <v>89.256198347107443</v>
      </c>
      <c r="K53" s="3" t="s">
        <v>80</v>
      </c>
      <c r="L53" s="3">
        <f>TTEST(D51:F51,D53:F53,2,1)</f>
        <v>0.21793811299422561</v>
      </c>
    </row>
    <row r="54" spans="1:12" x14ac:dyDescent="0.2">
      <c r="C54" s="2" t="s">
        <v>77</v>
      </c>
      <c r="D54" s="2">
        <f>D50-D52</f>
        <v>0</v>
      </c>
      <c r="E54" s="2">
        <f t="shared" ref="E54:F54" si="55">E50-E52</f>
        <v>0</v>
      </c>
      <c r="F54" s="2">
        <f t="shared" si="55"/>
        <v>6</v>
      </c>
      <c r="G54" s="2" t="s">
        <v>9</v>
      </c>
      <c r="H54" s="3" t="s">
        <v>85</v>
      </c>
      <c r="I54" s="3">
        <f t="shared" ref="I54" si="56">100*E54/E50</f>
        <v>0</v>
      </c>
      <c r="J54" s="3">
        <f t="shared" ref="J54" si="57">100*F54/F50</f>
        <v>18.75</v>
      </c>
      <c r="K54" s="3" t="s">
        <v>81</v>
      </c>
      <c r="L54" s="3">
        <f>TTEST(D52:F52,D54:F54,2,1)</f>
        <v>0.19592759127131643</v>
      </c>
    </row>
    <row r="55" spans="1:12" x14ac:dyDescent="0.2">
      <c r="B55" s="2" t="s">
        <v>4</v>
      </c>
      <c r="C55" s="2" t="s">
        <v>1</v>
      </c>
      <c r="D55" s="2">
        <v>116</v>
      </c>
      <c r="E55" s="2">
        <v>826</v>
      </c>
      <c r="F55" s="2">
        <v>698</v>
      </c>
    </row>
    <row r="56" spans="1:12" x14ac:dyDescent="0.2">
      <c r="C56" s="2" t="s">
        <v>2</v>
      </c>
      <c r="D56" s="2">
        <v>590</v>
      </c>
      <c r="E56" s="2">
        <v>1630</v>
      </c>
      <c r="F56" s="2">
        <v>1300</v>
      </c>
    </row>
    <row r="57" spans="1:12" x14ac:dyDescent="0.2">
      <c r="C57" s="2" t="s">
        <v>3</v>
      </c>
      <c r="D57" s="2">
        <v>108</v>
      </c>
      <c r="E57" s="2">
        <v>790</v>
      </c>
      <c r="F57" s="2">
        <v>666</v>
      </c>
      <c r="G57" s="2" t="s">
        <v>9</v>
      </c>
      <c r="H57" s="3">
        <f>100*D57/D55</f>
        <v>93.103448275862064</v>
      </c>
      <c r="I57" s="3">
        <f t="shared" ref="I57:I58" si="58">100*E57/E55</f>
        <v>95.641646489104119</v>
      </c>
      <c r="J57" s="3">
        <f t="shared" ref="J57:J58" si="59">100*F57/F55</f>
        <v>95.415472779369622</v>
      </c>
      <c r="K57" s="3" t="s">
        <v>79</v>
      </c>
      <c r="L57" s="3">
        <f>TTEST(D55:F55,D57:F57,2,1)</f>
        <v>0.10133083730324011</v>
      </c>
    </row>
    <row r="58" spans="1:12" x14ac:dyDescent="0.2">
      <c r="C58" s="2" t="s">
        <v>5</v>
      </c>
      <c r="D58" s="2">
        <f>D56-D57</f>
        <v>482</v>
      </c>
      <c r="E58" s="2">
        <f t="shared" ref="E58" si="60">E56-E57</f>
        <v>840</v>
      </c>
      <c r="F58" s="2">
        <f t="shared" ref="F58" si="61">F56-F57</f>
        <v>634</v>
      </c>
      <c r="G58" s="2" t="s">
        <v>10</v>
      </c>
      <c r="H58" s="3">
        <f>100*D58/D56</f>
        <v>81.694915254237287</v>
      </c>
      <c r="I58" s="3">
        <f t="shared" si="58"/>
        <v>51.533742331288344</v>
      </c>
      <c r="J58" s="3">
        <f t="shared" si="59"/>
        <v>48.769230769230766</v>
      </c>
      <c r="K58" s="3" t="s">
        <v>80</v>
      </c>
      <c r="L58" s="3">
        <f>TTEST(D56:F56,D58:F58,2,1)</f>
        <v>0.13083744277740939</v>
      </c>
    </row>
    <row r="59" spans="1:12" x14ac:dyDescent="0.2">
      <c r="C59" s="2" t="s">
        <v>77</v>
      </c>
      <c r="D59" s="2">
        <f>D55-D57</f>
        <v>8</v>
      </c>
      <c r="E59" s="2">
        <f t="shared" ref="E59:F59" si="62">E55-E57</f>
        <v>36</v>
      </c>
      <c r="F59" s="2">
        <f t="shared" si="62"/>
        <v>32</v>
      </c>
      <c r="G59" s="2" t="s">
        <v>9</v>
      </c>
      <c r="H59" s="3">
        <f>100*D59/D55</f>
        <v>6.8965517241379306</v>
      </c>
      <c r="I59" s="3">
        <f t="shared" ref="I59" si="63">100*E59/E55</f>
        <v>4.358353510895884</v>
      </c>
      <c r="J59" s="3">
        <f t="shared" ref="J59" si="64">100*F59/F55</f>
        <v>4.5845272206303722</v>
      </c>
      <c r="K59" s="3" t="s">
        <v>81</v>
      </c>
      <c r="L59" s="3">
        <f>TTEST(D57:F57,D59:F59,2,1)</f>
        <v>0.13238968641971727</v>
      </c>
    </row>
    <row r="60" spans="1:12" x14ac:dyDescent="0.2">
      <c r="B60" s="2" t="s">
        <v>6</v>
      </c>
      <c r="C60" s="2" t="s">
        <v>1</v>
      </c>
      <c r="D60" s="2">
        <v>676</v>
      </c>
      <c r="E60" s="2">
        <v>1010</v>
      </c>
      <c r="F60" s="2">
        <v>1552</v>
      </c>
    </row>
    <row r="61" spans="1:12" x14ac:dyDescent="0.2">
      <c r="C61" s="2" t="s">
        <v>2</v>
      </c>
      <c r="D61" s="2">
        <v>1230</v>
      </c>
      <c r="E61" s="2">
        <v>1328</v>
      </c>
      <c r="F61" s="2">
        <v>2422</v>
      </c>
    </row>
    <row r="62" spans="1:12" x14ac:dyDescent="0.2">
      <c r="C62" s="2" t="s">
        <v>3</v>
      </c>
      <c r="D62" s="2">
        <v>674</v>
      </c>
      <c r="E62" s="2">
        <v>976</v>
      </c>
      <c r="F62" s="2">
        <v>1504</v>
      </c>
      <c r="G62" s="2" t="s">
        <v>9</v>
      </c>
      <c r="H62" s="3">
        <f>100*D62/D60</f>
        <v>99.704142011834321</v>
      </c>
      <c r="I62" s="3">
        <f t="shared" ref="I62:I63" si="65">100*E62/E60</f>
        <v>96.633663366336634</v>
      </c>
      <c r="J62" s="3">
        <f t="shared" ref="J62:J63" si="66">100*F62/F60</f>
        <v>96.907216494845358</v>
      </c>
      <c r="K62" s="3" t="s">
        <v>79</v>
      </c>
      <c r="L62" s="3">
        <f>TTEST(D60:F60,D62:F62,2,2)</f>
        <v>0.94043689369064098</v>
      </c>
    </row>
    <row r="63" spans="1:12" x14ac:dyDescent="0.2">
      <c r="C63" s="2" t="s">
        <v>5</v>
      </c>
      <c r="D63" s="2">
        <f>D61-D62</f>
        <v>556</v>
      </c>
      <c r="E63" s="2">
        <f t="shared" ref="E63" si="67">E61-E62</f>
        <v>352</v>
      </c>
      <c r="F63" s="2">
        <f t="shared" ref="F63" si="68">F61-F62</f>
        <v>918</v>
      </c>
      <c r="G63" s="2" t="s">
        <v>10</v>
      </c>
      <c r="H63" s="3">
        <f>100*D63/D61</f>
        <v>45.203252032520325</v>
      </c>
      <c r="I63" s="3">
        <f t="shared" si="65"/>
        <v>26.506024096385541</v>
      </c>
      <c r="J63" s="3">
        <f t="shared" si="66"/>
        <v>37.902559867877784</v>
      </c>
      <c r="K63" s="3" t="s">
        <v>80</v>
      </c>
      <c r="L63" s="3">
        <f>TTEST(D61:F61,D63:F63,2,2)</f>
        <v>6.5003329287734654E-2</v>
      </c>
    </row>
    <row r="64" spans="1:12" x14ac:dyDescent="0.2">
      <c r="C64" s="2" t="s">
        <v>77</v>
      </c>
      <c r="D64" s="2">
        <f>D60-D62</f>
        <v>2</v>
      </c>
      <c r="E64" s="2">
        <f t="shared" ref="E64:F64" si="69">E60-E62</f>
        <v>34</v>
      </c>
      <c r="F64" s="2">
        <f t="shared" si="69"/>
        <v>48</v>
      </c>
      <c r="G64" s="2" t="s">
        <v>9</v>
      </c>
      <c r="H64" s="3">
        <f>100*D64/D60</f>
        <v>0.29585798816568049</v>
      </c>
      <c r="I64" s="3">
        <f t="shared" ref="I64" si="70">100*E64/E60</f>
        <v>3.3663366336633662</v>
      </c>
      <c r="J64" s="3">
        <f t="shared" ref="J64" si="71">100*F64/F60</f>
        <v>3.0927835051546393</v>
      </c>
      <c r="K64" s="3" t="s">
        <v>81</v>
      </c>
      <c r="L64" s="3">
        <f>TTEST(D62:F62,D64:F64,2,1)</f>
        <v>4.6963026934373243E-2</v>
      </c>
    </row>
    <row r="65" spans="1:12" x14ac:dyDescent="0.2">
      <c r="B65" s="2" t="s">
        <v>7</v>
      </c>
      <c r="C65" s="2" t="s">
        <v>1</v>
      </c>
      <c r="D65" s="2">
        <v>882</v>
      </c>
      <c r="E65" s="2">
        <v>774</v>
      </c>
      <c r="F65" s="2">
        <v>1224</v>
      </c>
    </row>
    <row r="66" spans="1:12" x14ac:dyDescent="0.2">
      <c r="C66" s="2" t="s">
        <v>2</v>
      </c>
      <c r="D66" s="2">
        <v>1220</v>
      </c>
      <c r="E66" s="2">
        <v>1270</v>
      </c>
      <c r="F66" s="2">
        <v>1890</v>
      </c>
    </row>
    <row r="67" spans="1:12" x14ac:dyDescent="0.2">
      <c r="C67" s="2" t="s">
        <v>3</v>
      </c>
      <c r="D67" s="2">
        <v>882</v>
      </c>
      <c r="E67" s="2">
        <v>738</v>
      </c>
      <c r="F67" s="2">
        <v>1208</v>
      </c>
      <c r="G67" s="2" t="s">
        <v>9</v>
      </c>
      <c r="H67" s="3">
        <f>100*D67/D65</f>
        <v>100</v>
      </c>
      <c r="I67" s="3">
        <f t="shared" ref="I67:I68" si="72">100*E67/E65</f>
        <v>95.348837209302332</v>
      </c>
      <c r="J67" s="3">
        <f t="shared" ref="J67:J68" si="73">100*F67/F65</f>
        <v>98.692810457516345</v>
      </c>
      <c r="K67" s="3" t="s">
        <v>79</v>
      </c>
      <c r="L67" s="3">
        <f>TTEST(D65:F65,D67:F67,2,2)</f>
        <v>0.9331791109596006</v>
      </c>
    </row>
    <row r="68" spans="1:12" x14ac:dyDescent="0.2">
      <c r="C68" s="2" t="s">
        <v>5</v>
      </c>
      <c r="D68" s="2">
        <f>D66-D67</f>
        <v>338</v>
      </c>
      <c r="E68" s="2">
        <f t="shared" ref="E68" si="74">E66-E67</f>
        <v>532</v>
      </c>
      <c r="F68" s="2">
        <f t="shared" ref="F68" si="75">F66-F67</f>
        <v>682</v>
      </c>
      <c r="G68" s="2" t="s">
        <v>10</v>
      </c>
      <c r="H68" s="3">
        <f>100*D68/D66</f>
        <v>27.704918032786885</v>
      </c>
      <c r="I68" s="3">
        <f t="shared" si="72"/>
        <v>41.889763779527556</v>
      </c>
      <c r="J68" s="3">
        <f t="shared" si="73"/>
        <v>36.084656084656082</v>
      </c>
      <c r="K68" s="3" t="s">
        <v>80</v>
      </c>
      <c r="L68" s="3">
        <f>TTEST(D66:F66,D68:F68,2,2)</f>
        <v>1.6522686216623502E-2</v>
      </c>
    </row>
    <row r="69" spans="1:12" x14ac:dyDescent="0.2">
      <c r="C69" s="2" t="s">
        <v>77</v>
      </c>
      <c r="D69" s="2">
        <f>D65-D67</f>
        <v>0</v>
      </c>
      <c r="E69" s="2">
        <f t="shared" ref="E69:F69" si="76">E65-E67</f>
        <v>36</v>
      </c>
      <c r="F69" s="2">
        <f t="shared" si="76"/>
        <v>16</v>
      </c>
      <c r="G69" s="2" t="s">
        <v>9</v>
      </c>
      <c r="H69" s="3">
        <f>100*D69/D65</f>
        <v>0</v>
      </c>
      <c r="I69" s="3">
        <f t="shared" ref="I69" si="77">100*E69/E65</f>
        <v>4.6511627906976747</v>
      </c>
      <c r="J69" s="3">
        <f t="shared" ref="J69" si="78">100*F69/F65</f>
        <v>1.3071895424836601</v>
      </c>
      <c r="K69" s="3" t="s">
        <v>81</v>
      </c>
      <c r="L69" s="3">
        <f>TTEST(D67:F67,D69:F69,2,1)</f>
        <v>2.3090754013066643E-2</v>
      </c>
    </row>
    <row r="72" spans="1:12" x14ac:dyDescent="0.2">
      <c r="B72" s="2" t="s">
        <v>59</v>
      </c>
    </row>
    <row r="73" spans="1:12" x14ac:dyDescent="0.2">
      <c r="A73" s="1" t="s">
        <v>46</v>
      </c>
      <c r="H73" s="3" t="s">
        <v>50</v>
      </c>
      <c r="I73" s="3" t="s">
        <v>51</v>
      </c>
      <c r="J73" s="3" t="s">
        <v>52</v>
      </c>
      <c r="L73" s="3" t="s">
        <v>8</v>
      </c>
    </row>
    <row r="74" spans="1:12" x14ac:dyDescent="0.2">
      <c r="B74" s="2" t="s">
        <v>11</v>
      </c>
      <c r="C74" s="2" t="s">
        <v>53</v>
      </c>
      <c r="D74" s="2">
        <v>0</v>
      </c>
      <c r="E74" s="2">
        <v>0</v>
      </c>
      <c r="F74" s="2">
        <v>0</v>
      </c>
    </row>
    <row r="75" spans="1:12" x14ac:dyDescent="0.2">
      <c r="C75" s="2" t="s">
        <v>54</v>
      </c>
      <c r="D75" s="2">
        <v>0</v>
      </c>
      <c r="E75" s="2">
        <v>0</v>
      </c>
      <c r="F75" s="2">
        <v>0</v>
      </c>
    </row>
    <row r="76" spans="1:12" x14ac:dyDescent="0.2">
      <c r="C76" s="2" t="s">
        <v>55</v>
      </c>
      <c r="D76" s="2">
        <v>0</v>
      </c>
      <c r="E76" s="2">
        <v>0</v>
      </c>
      <c r="F76" s="2">
        <v>0</v>
      </c>
      <c r="G76" s="2" t="s">
        <v>9</v>
      </c>
      <c r="H76" s="3" t="s">
        <v>85</v>
      </c>
      <c r="I76" s="3" t="s">
        <v>85</v>
      </c>
      <c r="J76" s="3" t="s">
        <v>85</v>
      </c>
      <c r="K76" s="3" t="s">
        <v>82</v>
      </c>
      <c r="L76" s="3" t="s">
        <v>85</v>
      </c>
    </row>
    <row r="77" spans="1:12" x14ac:dyDescent="0.2">
      <c r="C77" s="2" t="s">
        <v>12</v>
      </c>
      <c r="D77" s="2">
        <f>D75-D76</f>
        <v>0</v>
      </c>
      <c r="E77" s="2">
        <f t="shared" ref="E77" si="79">E75-E76</f>
        <v>0</v>
      </c>
      <c r="F77" s="2">
        <f t="shared" ref="F77" si="80">F75-F76</f>
        <v>0</v>
      </c>
      <c r="G77" s="2" t="s">
        <v>56</v>
      </c>
      <c r="H77" s="3" t="s">
        <v>85</v>
      </c>
      <c r="I77" s="3" t="s">
        <v>85</v>
      </c>
      <c r="J77" s="3" t="s">
        <v>85</v>
      </c>
      <c r="K77" s="3" t="s">
        <v>83</v>
      </c>
      <c r="L77" s="3" t="s">
        <v>85</v>
      </c>
    </row>
    <row r="78" spans="1:12" x14ac:dyDescent="0.2">
      <c r="C78" s="2" t="s">
        <v>78</v>
      </c>
      <c r="D78" s="2">
        <f>D74-D76</f>
        <v>0</v>
      </c>
      <c r="E78" s="2">
        <f t="shared" ref="E78:F78" si="81">E74-E76</f>
        <v>0</v>
      </c>
      <c r="F78" s="2">
        <f t="shared" si="81"/>
        <v>0</v>
      </c>
      <c r="G78" s="2" t="s">
        <v>9</v>
      </c>
      <c r="H78" s="3" t="s">
        <v>85</v>
      </c>
      <c r="I78" s="3" t="s">
        <v>85</v>
      </c>
      <c r="J78" s="3" t="s">
        <v>85</v>
      </c>
      <c r="K78" s="3" t="s">
        <v>84</v>
      </c>
      <c r="L78" s="3" t="s">
        <v>85</v>
      </c>
    </row>
    <row r="79" spans="1:12" x14ac:dyDescent="0.2">
      <c r="B79" s="2" t="s">
        <v>4</v>
      </c>
      <c r="C79" s="2" t="s">
        <v>53</v>
      </c>
      <c r="D79" s="2">
        <v>62</v>
      </c>
      <c r="E79" s="2">
        <v>33</v>
      </c>
      <c r="F79" s="2">
        <v>42</v>
      </c>
    </row>
    <row r="80" spans="1:12" x14ac:dyDescent="0.2">
      <c r="C80" s="2" t="s">
        <v>54</v>
      </c>
      <c r="D80" s="2">
        <v>8</v>
      </c>
      <c r="E80" s="2">
        <v>17</v>
      </c>
      <c r="F80" s="2">
        <v>19</v>
      </c>
    </row>
    <row r="81" spans="1:12" x14ac:dyDescent="0.2">
      <c r="C81" s="2" t="s">
        <v>55</v>
      </c>
      <c r="D81" s="2">
        <v>8</v>
      </c>
      <c r="E81" s="2">
        <v>3</v>
      </c>
      <c r="F81" s="2">
        <v>6</v>
      </c>
      <c r="G81" s="2" t="s">
        <v>9</v>
      </c>
      <c r="H81" s="3">
        <f>100*D81/D79</f>
        <v>12.903225806451612</v>
      </c>
      <c r="I81" s="3">
        <f t="shared" ref="I81:I82" si="82">100*E81/E79</f>
        <v>9.0909090909090917</v>
      </c>
      <c r="J81" s="3">
        <f t="shared" ref="J81:J82" si="83">100*F81/F79</f>
        <v>14.285714285714286</v>
      </c>
      <c r="K81" s="3" t="s">
        <v>82</v>
      </c>
      <c r="L81" s="4">
        <f>TTEST(D79:F79,D81:F81,2,1)</f>
        <v>3.0996833776981536E-2</v>
      </c>
    </row>
    <row r="82" spans="1:12" x14ac:dyDescent="0.2">
      <c r="C82" s="2" t="s">
        <v>12</v>
      </c>
      <c r="D82" s="2">
        <f>D80-D81</f>
        <v>0</v>
      </c>
      <c r="E82" s="2">
        <f t="shared" ref="E82" si="84">E80-E81</f>
        <v>14</v>
      </c>
      <c r="F82" s="2">
        <f t="shared" ref="F82" si="85">F80-F81</f>
        <v>13</v>
      </c>
      <c r="G82" s="2" t="s">
        <v>56</v>
      </c>
      <c r="H82" s="3">
        <f>100*D82/D80</f>
        <v>0</v>
      </c>
      <c r="I82" s="3">
        <f t="shared" si="82"/>
        <v>82.352941176470594</v>
      </c>
      <c r="J82" s="3">
        <f t="shared" si="83"/>
        <v>68.421052631578945</v>
      </c>
      <c r="K82" s="3" t="s">
        <v>83</v>
      </c>
      <c r="L82" s="3">
        <f>TTEST(D80:F80,D82:F82,2,1)</f>
        <v>5.9897851864137319E-2</v>
      </c>
    </row>
    <row r="83" spans="1:12" x14ac:dyDescent="0.2">
      <c r="C83" s="2" t="s">
        <v>78</v>
      </c>
      <c r="D83" s="2">
        <f>D79-D81</f>
        <v>54</v>
      </c>
      <c r="E83" s="2">
        <f t="shared" ref="E83:F83" si="86">E79-E81</f>
        <v>30</v>
      </c>
      <c r="F83" s="2">
        <f t="shared" si="86"/>
        <v>36</v>
      </c>
      <c r="G83" s="2" t="s">
        <v>9</v>
      </c>
      <c r="H83" s="3">
        <f>100*D83/D79</f>
        <v>87.096774193548384</v>
      </c>
      <c r="I83" s="3">
        <f t="shared" ref="I83" si="87">100*E83/E79</f>
        <v>90.909090909090907</v>
      </c>
      <c r="J83" s="3">
        <f t="shared" ref="J83" si="88">100*F83/F79</f>
        <v>85.714285714285708</v>
      </c>
      <c r="K83" s="3" t="s">
        <v>84</v>
      </c>
      <c r="L83" s="3">
        <f>TTEST(D81:F81,D83:F83,2,1)</f>
        <v>2.8258643512877886E-2</v>
      </c>
    </row>
    <row r="84" spans="1:12" x14ac:dyDescent="0.2">
      <c r="B84" s="2" t="s">
        <v>6</v>
      </c>
      <c r="C84" s="2" t="s">
        <v>53</v>
      </c>
      <c r="D84" s="2">
        <v>338</v>
      </c>
      <c r="E84" s="2">
        <v>554</v>
      </c>
      <c r="F84" s="2">
        <v>388</v>
      </c>
    </row>
    <row r="85" spans="1:12" x14ac:dyDescent="0.2">
      <c r="C85" s="2" t="s">
        <v>54</v>
      </c>
      <c r="D85" s="2">
        <v>24</v>
      </c>
      <c r="E85" s="2">
        <v>74</v>
      </c>
      <c r="F85" s="2">
        <v>28</v>
      </c>
    </row>
    <row r="86" spans="1:12" x14ac:dyDescent="0.2">
      <c r="C86" s="2" t="s">
        <v>55</v>
      </c>
      <c r="D86" s="2">
        <v>20</v>
      </c>
      <c r="E86" s="2">
        <v>50</v>
      </c>
      <c r="F86" s="2">
        <v>14</v>
      </c>
      <c r="G86" s="2" t="s">
        <v>9</v>
      </c>
      <c r="H86" s="3">
        <f>100*D86/D84</f>
        <v>5.9171597633136095</v>
      </c>
      <c r="I86" s="3">
        <f t="shared" ref="I86:I87" si="89">100*E86/E84</f>
        <v>9.025270758122744</v>
      </c>
      <c r="J86" s="3">
        <f t="shared" ref="J86:J87" si="90">100*F86/F84</f>
        <v>3.6082474226804124</v>
      </c>
      <c r="K86" s="3" t="s">
        <v>82</v>
      </c>
      <c r="L86" s="4">
        <f>TTEST(D84:F84,D86:F86,2,2)</f>
        <v>3.8357764727057313E-3</v>
      </c>
    </row>
    <row r="87" spans="1:12" x14ac:dyDescent="0.2">
      <c r="C87" s="2" t="s">
        <v>12</v>
      </c>
      <c r="D87" s="2">
        <f>D85-D86</f>
        <v>4</v>
      </c>
      <c r="E87" s="2">
        <f t="shared" ref="E87" si="91">E85-E86</f>
        <v>24</v>
      </c>
      <c r="F87" s="2">
        <f t="shared" ref="F87" si="92">F85-F86</f>
        <v>14</v>
      </c>
      <c r="G87" s="2" t="s">
        <v>56</v>
      </c>
      <c r="H87" s="3">
        <f>100*D87/D85</f>
        <v>16.666666666666668</v>
      </c>
      <c r="I87" s="3">
        <f t="shared" si="89"/>
        <v>32.432432432432435</v>
      </c>
      <c r="J87" s="3">
        <f t="shared" si="90"/>
        <v>50</v>
      </c>
      <c r="K87" s="3" t="s">
        <v>83</v>
      </c>
      <c r="L87" s="3">
        <f>TTEST(D85:F85,D87:F87,2,2)</f>
        <v>0.17586622610478328</v>
      </c>
    </row>
    <row r="88" spans="1:12" x14ac:dyDescent="0.2">
      <c r="C88" s="2" t="s">
        <v>78</v>
      </c>
      <c r="D88" s="2">
        <f>D84-D86</f>
        <v>318</v>
      </c>
      <c r="E88" s="2">
        <f t="shared" ref="E88:F88" si="93">E84-E86</f>
        <v>504</v>
      </c>
      <c r="F88" s="2">
        <f t="shared" si="93"/>
        <v>374</v>
      </c>
      <c r="G88" s="2" t="s">
        <v>9</v>
      </c>
      <c r="H88" s="3">
        <f>100*D88/D84</f>
        <v>94.082840236686394</v>
      </c>
      <c r="I88" s="3">
        <f t="shared" ref="I88" si="94">100*E88/E84</f>
        <v>90.974729241877256</v>
      </c>
      <c r="J88" s="3">
        <f t="shared" ref="J88" si="95">100*F88/F84</f>
        <v>96.391752577319593</v>
      </c>
      <c r="K88" s="3" t="s">
        <v>84</v>
      </c>
      <c r="L88" s="3">
        <f>TTEST(D86:F86,D88:F88,2,1)</f>
        <v>1.4639651293349662E-2</v>
      </c>
    </row>
    <row r="89" spans="1:12" x14ac:dyDescent="0.2">
      <c r="B89" s="2" t="s">
        <v>7</v>
      </c>
      <c r="C89" s="2" t="s">
        <v>53</v>
      </c>
      <c r="D89" s="2">
        <v>388</v>
      </c>
      <c r="E89" s="2">
        <v>776</v>
      </c>
      <c r="F89" s="2">
        <v>620</v>
      </c>
    </row>
    <row r="90" spans="1:12" x14ac:dyDescent="0.2">
      <c r="C90" s="2" t="s">
        <v>54</v>
      </c>
      <c r="D90" s="2">
        <v>44</v>
      </c>
      <c r="E90" s="2">
        <v>162</v>
      </c>
      <c r="F90" s="2">
        <v>144</v>
      </c>
    </row>
    <row r="91" spans="1:12" x14ac:dyDescent="0.2">
      <c r="C91" s="2" t="s">
        <v>55</v>
      </c>
      <c r="D91" s="2">
        <v>28</v>
      </c>
      <c r="E91" s="2">
        <v>120</v>
      </c>
      <c r="F91" s="2">
        <v>106</v>
      </c>
      <c r="G91" s="2" t="s">
        <v>9</v>
      </c>
      <c r="H91" s="3">
        <f>100*D91/D89</f>
        <v>7.2164948453608249</v>
      </c>
      <c r="I91" s="3">
        <f t="shared" ref="I91:I92" si="96">100*E91/E89</f>
        <v>15.463917525773196</v>
      </c>
      <c r="J91" s="3">
        <f t="shared" ref="J91:J92" si="97">100*F91/F89</f>
        <v>17.096774193548388</v>
      </c>
      <c r="K91" s="3" t="s">
        <v>82</v>
      </c>
      <c r="L91" s="4">
        <f>TTEST(D89:F89,D91:F91,2,2)</f>
        <v>1.1825510297699092E-2</v>
      </c>
    </row>
    <row r="92" spans="1:12" x14ac:dyDescent="0.2">
      <c r="C92" s="2" t="s">
        <v>12</v>
      </c>
      <c r="D92" s="2">
        <f>D90-D91</f>
        <v>16</v>
      </c>
      <c r="E92" s="2">
        <f t="shared" ref="E92" si="98">E90-E91</f>
        <v>42</v>
      </c>
      <c r="F92" s="2">
        <f t="shared" ref="F92" si="99">F90-F91</f>
        <v>38</v>
      </c>
      <c r="G92" s="2" t="s">
        <v>56</v>
      </c>
      <c r="H92" s="3">
        <f>100*D92/D90</f>
        <v>36.363636363636367</v>
      </c>
      <c r="I92" s="3">
        <f t="shared" si="96"/>
        <v>25.925925925925927</v>
      </c>
      <c r="J92" s="3">
        <f t="shared" si="97"/>
        <v>26.388888888888889</v>
      </c>
      <c r="K92" s="3" t="s">
        <v>83</v>
      </c>
      <c r="L92" s="3">
        <f>TTEST(D90:F90,D92:F92,2,2)</f>
        <v>8.73717725383647E-2</v>
      </c>
    </row>
    <row r="93" spans="1:12" x14ac:dyDescent="0.2">
      <c r="C93" s="2" t="s">
        <v>78</v>
      </c>
      <c r="D93" s="2">
        <f>D89-D91</f>
        <v>360</v>
      </c>
      <c r="E93" s="2">
        <f t="shared" ref="E93:F93" si="100">E89-E91</f>
        <v>656</v>
      </c>
      <c r="F93" s="2">
        <f t="shared" si="100"/>
        <v>514</v>
      </c>
      <c r="G93" s="2" t="s">
        <v>9</v>
      </c>
      <c r="H93" s="3">
        <f>100*D93/D89</f>
        <v>92.783505154639172</v>
      </c>
      <c r="I93" s="3">
        <f t="shared" ref="I93" si="101">100*E93/E89</f>
        <v>84.536082474226802</v>
      </c>
      <c r="J93" s="3">
        <f t="shared" ref="J93" si="102">100*F93/F89</f>
        <v>82.903225806451616</v>
      </c>
      <c r="K93" s="3" t="s">
        <v>84</v>
      </c>
      <c r="L93" s="3">
        <f>TTEST(D91:F91,D93:F93,2,1)</f>
        <v>1.902790086607303E-2</v>
      </c>
    </row>
    <row r="95" spans="1:12" x14ac:dyDescent="0.2">
      <c r="A95" s="5" t="s">
        <v>47</v>
      </c>
      <c r="H95" s="3" t="s">
        <v>50</v>
      </c>
      <c r="I95" s="3" t="s">
        <v>51</v>
      </c>
      <c r="J95" s="3" t="s">
        <v>52</v>
      </c>
      <c r="L95" s="3" t="s">
        <v>8</v>
      </c>
    </row>
    <row r="96" spans="1:12" x14ac:dyDescent="0.2">
      <c r="B96" s="2" t="s">
        <v>11</v>
      </c>
      <c r="C96" s="2" t="s">
        <v>53</v>
      </c>
      <c r="D96" s="2">
        <v>0</v>
      </c>
      <c r="E96" s="2">
        <v>2</v>
      </c>
      <c r="F96" s="2">
        <v>0</v>
      </c>
    </row>
    <row r="97" spans="2:12" x14ac:dyDescent="0.2">
      <c r="C97" s="2" t="s">
        <v>54</v>
      </c>
      <c r="D97" s="2">
        <v>0</v>
      </c>
      <c r="E97" s="2">
        <v>0</v>
      </c>
      <c r="F97" s="2">
        <v>3</v>
      </c>
    </row>
    <row r="98" spans="2:12" x14ac:dyDescent="0.2">
      <c r="C98" s="2" t="s">
        <v>55</v>
      </c>
      <c r="D98" s="2">
        <v>0</v>
      </c>
      <c r="E98" s="2">
        <v>0</v>
      </c>
      <c r="F98" s="2">
        <v>0</v>
      </c>
      <c r="G98" s="2" t="s">
        <v>9</v>
      </c>
      <c r="H98" s="3" t="s">
        <v>85</v>
      </c>
      <c r="I98" s="3">
        <f t="shared" ref="I98:I99" si="103">100*E98/E96</f>
        <v>0</v>
      </c>
      <c r="J98" s="3" t="s">
        <v>85</v>
      </c>
      <c r="K98" s="3" t="s">
        <v>82</v>
      </c>
      <c r="L98" s="3">
        <f>TTEST(D96:F96,D98:F98,2,1)</f>
        <v>0.42264973081037438</v>
      </c>
    </row>
    <row r="99" spans="2:12" x14ac:dyDescent="0.2">
      <c r="C99" s="2" t="s">
        <v>12</v>
      </c>
      <c r="D99" s="2">
        <f>D97-D98</f>
        <v>0</v>
      </c>
      <c r="E99" s="2">
        <f t="shared" ref="E99" si="104">E97-E98</f>
        <v>0</v>
      </c>
      <c r="F99" s="2">
        <f t="shared" ref="F99" si="105">F97-F98</f>
        <v>3</v>
      </c>
      <c r="G99" s="2" t="s">
        <v>56</v>
      </c>
      <c r="H99" s="3" t="s">
        <v>85</v>
      </c>
      <c r="I99" s="3" t="e">
        <f t="shared" si="103"/>
        <v>#DIV/0!</v>
      </c>
      <c r="J99" s="3">
        <f t="shared" ref="J99" si="106">100*F99/F97</f>
        <v>100</v>
      </c>
      <c r="K99" s="3" t="s">
        <v>83</v>
      </c>
      <c r="L99" s="3" t="s">
        <v>85</v>
      </c>
    </row>
    <row r="100" spans="2:12" x14ac:dyDescent="0.2">
      <c r="C100" s="2" t="s">
        <v>78</v>
      </c>
      <c r="D100" s="2">
        <f>D96-D98</f>
        <v>0</v>
      </c>
      <c r="E100" s="2">
        <f t="shared" ref="E100:F100" si="107">E96-E98</f>
        <v>2</v>
      </c>
      <c r="F100" s="2">
        <f t="shared" si="107"/>
        <v>0</v>
      </c>
      <c r="G100" s="2" t="s">
        <v>9</v>
      </c>
      <c r="H100" s="3" t="s">
        <v>85</v>
      </c>
      <c r="I100" s="3">
        <f t="shared" ref="I100" si="108">100*E100/E96</f>
        <v>100</v>
      </c>
      <c r="J100" s="3" t="s">
        <v>85</v>
      </c>
      <c r="K100" s="3" t="s">
        <v>84</v>
      </c>
      <c r="L100" s="3">
        <f>TTEST(D98:F98,D100:F100,2,1)</f>
        <v>0.42264973081037438</v>
      </c>
    </row>
    <row r="101" spans="2:12" x14ac:dyDescent="0.2">
      <c r="B101" s="2" t="s">
        <v>4</v>
      </c>
      <c r="C101" s="2" t="s">
        <v>53</v>
      </c>
      <c r="D101" s="2">
        <v>114</v>
      </c>
      <c r="E101" s="2">
        <v>90</v>
      </c>
      <c r="F101" s="2">
        <v>15</v>
      </c>
    </row>
    <row r="102" spans="2:12" x14ac:dyDescent="0.2">
      <c r="C102" s="2" t="s">
        <v>54</v>
      </c>
      <c r="D102" s="2">
        <v>10</v>
      </c>
      <c r="E102" s="2">
        <v>16</v>
      </c>
      <c r="F102" s="2">
        <v>14</v>
      </c>
    </row>
    <row r="103" spans="2:12" x14ac:dyDescent="0.2">
      <c r="C103" s="2" t="s">
        <v>55</v>
      </c>
      <c r="D103" s="2">
        <v>8</v>
      </c>
      <c r="E103" s="2">
        <v>8</v>
      </c>
      <c r="F103" s="2">
        <v>9</v>
      </c>
      <c r="G103" s="2" t="s">
        <v>9</v>
      </c>
      <c r="H103" s="3">
        <f>100*D103/D101</f>
        <v>7.0175438596491224</v>
      </c>
      <c r="I103" s="3">
        <f t="shared" ref="I103:I104" si="109">100*E103/E101</f>
        <v>8.8888888888888893</v>
      </c>
      <c r="J103" s="3">
        <f t="shared" ref="J103:J104" si="110">100*F103/F101</f>
        <v>60</v>
      </c>
      <c r="K103" s="3" t="s">
        <v>82</v>
      </c>
      <c r="L103" s="3">
        <f>TTEST(D101:F101,D103:F103,2,1)</f>
        <v>0.16506414734605301</v>
      </c>
    </row>
    <row r="104" spans="2:12" x14ac:dyDescent="0.2">
      <c r="C104" s="2" t="s">
        <v>12</v>
      </c>
      <c r="D104" s="2">
        <f>D102-D103</f>
        <v>2</v>
      </c>
      <c r="E104" s="2">
        <f t="shared" ref="E104" si="111">E102-E103</f>
        <v>8</v>
      </c>
      <c r="F104" s="2">
        <f t="shared" ref="F104" si="112">F102-F103</f>
        <v>5</v>
      </c>
      <c r="G104" s="2" t="s">
        <v>56</v>
      </c>
      <c r="H104" s="3">
        <f>100*D104/D102</f>
        <v>20</v>
      </c>
      <c r="I104" s="3">
        <f t="shared" si="109"/>
        <v>50</v>
      </c>
      <c r="J104" s="3">
        <f t="shared" si="110"/>
        <v>35.714285714285715</v>
      </c>
      <c r="K104" s="3" t="s">
        <v>83</v>
      </c>
      <c r="L104" s="3">
        <f>TTEST(D102:F102,D104:F104,2,1)</f>
        <v>1.5961702114103283E-3</v>
      </c>
    </row>
    <row r="105" spans="2:12" x14ac:dyDescent="0.2">
      <c r="C105" s="2" t="s">
        <v>78</v>
      </c>
      <c r="D105" s="2">
        <f>D101-D103</f>
        <v>106</v>
      </c>
      <c r="E105" s="2">
        <f t="shared" ref="E105:F105" si="113">E101-E103</f>
        <v>82</v>
      </c>
      <c r="F105" s="2">
        <f t="shared" si="113"/>
        <v>6</v>
      </c>
      <c r="G105" s="2" t="s">
        <v>9</v>
      </c>
      <c r="H105" s="3">
        <f>100*D105/D101</f>
        <v>92.982456140350877</v>
      </c>
      <c r="I105" s="3">
        <f t="shared" ref="I105" si="114">100*E105/E101</f>
        <v>91.111111111111114</v>
      </c>
      <c r="J105" s="3">
        <f t="shared" ref="J105" si="115">100*F105/F101</f>
        <v>40</v>
      </c>
      <c r="K105" s="3" t="s">
        <v>84</v>
      </c>
      <c r="L105" s="3">
        <f>TTEST(D103:F103,D105:F105,2,1)</f>
        <v>0.20567935930997405</v>
      </c>
    </row>
    <row r="106" spans="2:12" x14ac:dyDescent="0.2">
      <c r="B106" s="2" t="s">
        <v>6</v>
      </c>
      <c r="C106" s="2" t="s">
        <v>53</v>
      </c>
      <c r="D106" s="2">
        <v>244</v>
      </c>
      <c r="E106" s="2">
        <v>150</v>
      </c>
      <c r="F106" s="2">
        <v>66</v>
      </c>
    </row>
    <row r="107" spans="2:12" x14ac:dyDescent="0.2">
      <c r="C107" s="2" t="s">
        <v>54</v>
      </c>
      <c r="D107" s="2">
        <v>120</v>
      </c>
      <c r="E107" s="2">
        <v>84</v>
      </c>
      <c r="F107" s="2">
        <v>42</v>
      </c>
    </row>
    <row r="108" spans="2:12" x14ac:dyDescent="0.2">
      <c r="C108" s="2" t="s">
        <v>55</v>
      </c>
      <c r="D108" s="2">
        <v>88</v>
      </c>
      <c r="E108" s="2">
        <v>50</v>
      </c>
      <c r="F108" s="2">
        <v>41</v>
      </c>
      <c r="G108" s="2" t="s">
        <v>9</v>
      </c>
      <c r="H108" s="3">
        <f>100*D108/D106</f>
        <v>36.065573770491802</v>
      </c>
      <c r="I108" s="3">
        <f t="shared" ref="I108:I109" si="116">100*E108/E106</f>
        <v>33.333333333333336</v>
      </c>
      <c r="J108" s="3">
        <f t="shared" ref="J108:J109" si="117">100*F108/F106</f>
        <v>62.121212121212125</v>
      </c>
      <c r="K108" s="3" t="s">
        <v>82</v>
      </c>
      <c r="L108" s="3">
        <f>TTEST(D106:F106,D108:F108,2,2)</f>
        <v>0.15422777221489942</v>
      </c>
    </row>
    <row r="109" spans="2:12" x14ac:dyDescent="0.2">
      <c r="C109" s="2" t="s">
        <v>12</v>
      </c>
      <c r="D109" s="2">
        <f>D107-D108</f>
        <v>32</v>
      </c>
      <c r="E109" s="2">
        <f t="shared" ref="E109" si="118">E107-E108</f>
        <v>34</v>
      </c>
      <c r="F109" s="2">
        <f t="shared" ref="F109" si="119">F107-F108</f>
        <v>1</v>
      </c>
      <c r="G109" s="2" t="s">
        <v>56</v>
      </c>
      <c r="H109" s="3">
        <f>100*D109/D107</f>
        <v>26.666666666666668</v>
      </c>
      <c r="I109" s="3">
        <f t="shared" si="116"/>
        <v>40.476190476190474</v>
      </c>
      <c r="J109" s="3">
        <f t="shared" si="117"/>
        <v>2.3809523809523809</v>
      </c>
      <c r="K109" s="3" t="s">
        <v>83</v>
      </c>
      <c r="L109" s="3">
        <f>TTEST(D107:F107,D109:F109,2,2)</f>
        <v>7.498825845049778E-2</v>
      </c>
    </row>
    <row r="110" spans="2:12" x14ac:dyDescent="0.2">
      <c r="C110" s="2" t="s">
        <v>78</v>
      </c>
      <c r="D110" s="2">
        <f>D106-D108</f>
        <v>156</v>
      </c>
      <c r="E110" s="2">
        <f t="shared" ref="E110:F110" si="120">E106-E108</f>
        <v>100</v>
      </c>
      <c r="F110" s="2">
        <f t="shared" si="120"/>
        <v>25</v>
      </c>
      <c r="G110" s="2" t="s">
        <v>9</v>
      </c>
      <c r="H110" s="3">
        <f>100*D110/D106</f>
        <v>63.934426229508198</v>
      </c>
      <c r="I110" s="3">
        <f t="shared" ref="I110" si="121">100*E110/E106</f>
        <v>66.666666666666671</v>
      </c>
      <c r="J110" s="3">
        <f t="shared" ref="J110" si="122">100*F110/F106</f>
        <v>37.878787878787875</v>
      </c>
      <c r="K110" s="3" t="s">
        <v>84</v>
      </c>
      <c r="L110" s="3">
        <f>TTEST(D108:F108,D110:F110,2,1)</f>
        <v>0.31449383723631485</v>
      </c>
    </row>
    <row r="111" spans="2:12" x14ac:dyDescent="0.2">
      <c r="B111" s="2" t="s">
        <v>7</v>
      </c>
      <c r="C111" s="2" t="s">
        <v>53</v>
      </c>
      <c r="D111" s="2">
        <v>248</v>
      </c>
      <c r="E111" s="2">
        <v>232</v>
      </c>
      <c r="F111" s="2">
        <v>105</v>
      </c>
    </row>
    <row r="112" spans="2:12" x14ac:dyDescent="0.2">
      <c r="C112" s="2" t="s">
        <v>54</v>
      </c>
      <c r="D112" s="2">
        <v>126</v>
      </c>
      <c r="E112" s="2">
        <v>134</v>
      </c>
      <c r="F112" s="2">
        <v>64</v>
      </c>
    </row>
    <row r="113" spans="1:12" x14ac:dyDescent="0.2">
      <c r="C113" s="2" t="s">
        <v>55</v>
      </c>
      <c r="D113" s="2">
        <v>104</v>
      </c>
      <c r="E113" s="2">
        <v>98</v>
      </c>
      <c r="F113" s="2">
        <v>70</v>
      </c>
      <c r="G113" s="2" t="s">
        <v>9</v>
      </c>
      <c r="H113" s="3">
        <f>100*D113/D111</f>
        <v>41.935483870967744</v>
      </c>
      <c r="I113" s="3">
        <f t="shared" ref="I113:I114" si="123">100*E113/E111</f>
        <v>42.241379310344826</v>
      </c>
      <c r="J113" s="3">
        <f t="shared" ref="J113:J114" si="124">100*F113/F111</f>
        <v>66.666666666666671</v>
      </c>
      <c r="K113" s="3" t="s">
        <v>82</v>
      </c>
      <c r="L113" s="3">
        <f>TTEST(D111:F111,D113:F113,2,2)</f>
        <v>8.7944777039385247E-2</v>
      </c>
    </row>
    <row r="114" spans="1:12" x14ac:dyDescent="0.2">
      <c r="C114" s="2" t="s">
        <v>12</v>
      </c>
      <c r="D114" s="2">
        <f>D112-D113</f>
        <v>22</v>
      </c>
      <c r="E114" s="2">
        <f t="shared" ref="E114" si="125">E112-E113</f>
        <v>36</v>
      </c>
      <c r="F114" s="2">
        <f t="shared" ref="F114" si="126">F112-F113</f>
        <v>-6</v>
      </c>
      <c r="G114" s="2" t="s">
        <v>56</v>
      </c>
      <c r="H114" s="3">
        <f>100*D114/D112</f>
        <v>17.460317460317459</v>
      </c>
      <c r="I114" s="3">
        <f t="shared" si="123"/>
        <v>26.865671641791046</v>
      </c>
      <c r="J114" s="3">
        <f t="shared" si="124"/>
        <v>-9.375</v>
      </c>
      <c r="K114" s="3" t="s">
        <v>83</v>
      </c>
      <c r="L114" s="3">
        <f>TTEST(D112:F112,D114:F114,2,2)</f>
        <v>2.3189478623594828E-2</v>
      </c>
    </row>
    <row r="115" spans="1:12" x14ac:dyDescent="0.2">
      <c r="C115" s="2" t="s">
        <v>78</v>
      </c>
      <c r="D115" s="2">
        <f>D111-D113</f>
        <v>144</v>
      </c>
      <c r="E115" s="2">
        <f t="shared" ref="E115:F115" si="127">E111-E113</f>
        <v>134</v>
      </c>
      <c r="F115" s="2">
        <f t="shared" si="127"/>
        <v>35</v>
      </c>
      <c r="G115" s="2" t="s">
        <v>9</v>
      </c>
      <c r="H115" s="3">
        <f>100*D115/D111</f>
        <v>58.064516129032256</v>
      </c>
      <c r="I115" s="3">
        <f t="shared" ref="I115" si="128">100*E115/E111</f>
        <v>57.758620689655174</v>
      </c>
      <c r="J115" s="3">
        <f t="shared" ref="J115" si="129">100*F115/F111</f>
        <v>33.333333333333336</v>
      </c>
      <c r="K115" s="3" t="s">
        <v>84</v>
      </c>
      <c r="L115" s="3">
        <f>TTEST(D113:F113,D115:F115,2,1)</f>
        <v>0.63125858143947022</v>
      </c>
    </row>
    <row r="117" spans="1:12" x14ac:dyDescent="0.2">
      <c r="A117" s="5" t="s">
        <v>48</v>
      </c>
      <c r="H117" s="3" t="s">
        <v>50</v>
      </c>
      <c r="I117" s="3" t="s">
        <v>51</v>
      </c>
      <c r="J117" s="3" t="s">
        <v>52</v>
      </c>
      <c r="L117" s="3" t="s">
        <v>8</v>
      </c>
    </row>
    <row r="118" spans="1:12" x14ac:dyDescent="0.2">
      <c r="B118" s="2" t="s">
        <v>11</v>
      </c>
      <c r="C118" s="2" t="s">
        <v>53</v>
      </c>
      <c r="D118" s="2">
        <v>0</v>
      </c>
      <c r="E118" s="2">
        <v>7</v>
      </c>
      <c r="F118" s="2">
        <v>13</v>
      </c>
    </row>
    <row r="119" spans="1:12" x14ac:dyDescent="0.2">
      <c r="C119" s="2" t="s">
        <v>54</v>
      </c>
      <c r="D119" s="2">
        <v>0</v>
      </c>
      <c r="E119" s="2">
        <v>67</v>
      </c>
      <c r="F119" s="2">
        <v>57</v>
      </c>
    </row>
    <row r="120" spans="1:12" x14ac:dyDescent="0.2">
      <c r="C120" s="2" t="s">
        <v>55</v>
      </c>
      <c r="D120" s="2">
        <v>0</v>
      </c>
      <c r="E120" s="2">
        <v>2</v>
      </c>
      <c r="F120" s="2">
        <v>10</v>
      </c>
      <c r="G120" s="2" t="s">
        <v>9</v>
      </c>
      <c r="H120" s="3" t="s">
        <v>85</v>
      </c>
      <c r="I120" s="3">
        <f t="shared" ref="I120:I121" si="130">100*E120/E118</f>
        <v>28.571428571428573</v>
      </c>
      <c r="J120" s="3">
        <f t="shared" ref="J120:J121" si="131">100*F120/F118</f>
        <v>76.92307692307692</v>
      </c>
      <c r="K120" s="3" t="s">
        <v>82</v>
      </c>
      <c r="L120" s="3">
        <f>TTEST(D118:F118,D120:F120,2,1)</f>
        <v>0.20788196561866057</v>
      </c>
    </row>
    <row r="121" spans="1:12" x14ac:dyDescent="0.2">
      <c r="C121" s="2" t="s">
        <v>12</v>
      </c>
      <c r="D121" s="2">
        <f>D119-D120</f>
        <v>0</v>
      </c>
      <c r="E121" s="2">
        <f t="shared" ref="E121" si="132">E119-E120</f>
        <v>65</v>
      </c>
      <c r="F121" s="2">
        <f t="shared" ref="F121" si="133">F119-F120</f>
        <v>47</v>
      </c>
      <c r="G121" s="2" t="s">
        <v>56</v>
      </c>
      <c r="H121" s="3" t="s">
        <v>85</v>
      </c>
      <c r="I121" s="3">
        <f t="shared" si="130"/>
        <v>97.014925373134332</v>
      </c>
      <c r="J121" s="3">
        <f t="shared" si="131"/>
        <v>82.456140350877192</v>
      </c>
      <c r="K121" s="3" t="s">
        <v>83</v>
      </c>
      <c r="L121" s="3">
        <f>TTEST(D119:F119,D121:F121,2,1)</f>
        <v>0.32063377951324401</v>
      </c>
    </row>
    <row r="122" spans="1:12" x14ac:dyDescent="0.2">
      <c r="C122" s="2" t="s">
        <v>78</v>
      </c>
      <c r="D122" s="2">
        <f>D118-D120</f>
        <v>0</v>
      </c>
      <c r="E122" s="2">
        <f t="shared" ref="E122:F122" si="134">E118-E120</f>
        <v>5</v>
      </c>
      <c r="F122" s="2">
        <f t="shared" si="134"/>
        <v>3</v>
      </c>
      <c r="G122" s="2" t="s">
        <v>9</v>
      </c>
      <c r="H122" s="3" t="s">
        <v>85</v>
      </c>
      <c r="I122" s="3">
        <f t="shared" ref="I122" si="135">100*E122/E118</f>
        <v>71.428571428571431</v>
      </c>
      <c r="J122" s="3">
        <f t="shared" ref="J122" si="136">100*F122/F118</f>
        <v>23.076923076923077</v>
      </c>
      <c r="K122" s="3" t="s">
        <v>84</v>
      </c>
      <c r="L122" s="3">
        <f>TTEST(D120:F120,D122:F122,2,1)</f>
        <v>0.69676078256843854</v>
      </c>
    </row>
    <row r="123" spans="1:12" x14ac:dyDescent="0.2">
      <c r="B123" s="2" t="s">
        <v>4</v>
      </c>
      <c r="C123" s="2" t="s">
        <v>53</v>
      </c>
      <c r="D123" s="2">
        <v>164</v>
      </c>
      <c r="E123" s="2">
        <v>728</v>
      </c>
      <c r="F123" s="2">
        <v>780</v>
      </c>
    </row>
    <row r="124" spans="1:12" x14ac:dyDescent="0.2">
      <c r="C124" s="2" t="s">
        <v>54</v>
      </c>
      <c r="D124" s="2">
        <v>50</v>
      </c>
      <c r="E124" s="2">
        <v>942</v>
      </c>
      <c r="F124" s="2">
        <v>1054</v>
      </c>
    </row>
    <row r="125" spans="1:12" x14ac:dyDescent="0.2">
      <c r="C125" s="2" t="s">
        <v>55</v>
      </c>
      <c r="D125" s="2">
        <v>112</v>
      </c>
      <c r="E125" s="2">
        <v>684</v>
      </c>
      <c r="F125" s="2">
        <v>712</v>
      </c>
      <c r="G125" s="2" t="s">
        <v>9</v>
      </c>
      <c r="H125" s="3">
        <f>100*D125/D123</f>
        <v>68.292682926829272</v>
      </c>
      <c r="I125" s="3">
        <f t="shared" ref="I125:I126" si="137">100*E125/E123</f>
        <v>93.956043956043956</v>
      </c>
      <c r="J125" s="3">
        <f t="shared" ref="J125:J126" si="138">100*F125/F123</f>
        <v>91.282051282051285</v>
      </c>
      <c r="K125" s="3" t="s">
        <v>82</v>
      </c>
      <c r="L125" s="3">
        <f>TTEST(D123:F123,D125:F125,2,1)</f>
        <v>1.6251807310121574E-2</v>
      </c>
    </row>
    <row r="126" spans="1:12" x14ac:dyDescent="0.2">
      <c r="C126" s="2" t="s">
        <v>12</v>
      </c>
      <c r="D126" s="2">
        <f>D124-D125</f>
        <v>-62</v>
      </c>
      <c r="E126" s="2">
        <f t="shared" ref="E126" si="139">E124-E125</f>
        <v>258</v>
      </c>
      <c r="F126" s="2">
        <f t="shared" ref="F126" si="140">F124-F125</f>
        <v>342</v>
      </c>
      <c r="G126" s="2" t="s">
        <v>56</v>
      </c>
      <c r="H126" s="3">
        <f>100*D126/D124</f>
        <v>-124</v>
      </c>
      <c r="I126" s="3">
        <f t="shared" si="137"/>
        <v>27.388535031847134</v>
      </c>
      <c r="J126" s="3">
        <f t="shared" si="138"/>
        <v>32.447817836812142</v>
      </c>
      <c r="K126" s="3" t="s">
        <v>83</v>
      </c>
      <c r="L126" s="3">
        <f>TTEST(D124:F124,D126:F126,2,1)</f>
        <v>0.12379350423313051</v>
      </c>
    </row>
    <row r="127" spans="1:12" x14ac:dyDescent="0.2">
      <c r="C127" s="2" t="s">
        <v>78</v>
      </c>
      <c r="D127" s="2">
        <f>D123-D125</f>
        <v>52</v>
      </c>
      <c r="E127" s="2">
        <f t="shared" ref="E127:F127" si="141">E123-E125</f>
        <v>44</v>
      </c>
      <c r="F127" s="2">
        <f t="shared" si="141"/>
        <v>68</v>
      </c>
      <c r="G127" s="2" t="s">
        <v>9</v>
      </c>
      <c r="H127" s="3">
        <f>100*D127/D123</f>
        <v>31.707317073170731</v>
      </c>
      <c r="I127" s="3">
        <f t="shared" ref="I127" si="142">100*E127/E123</f>
        <v>6.0439560439560438</v>
      </c>
      <c r="J127" s="3">
        <f t="shared" ref="J127" si="143">100*F127/F123</f>
        <v>8.7179487179487172</v>
      </c>
      <c r="K127" s="3" t="s">
        <v>84</v>
      </c>
      <c r="L127" s="3">
        <f>TTEST(D125:F125,D127:F127,2,1)</f>
        <v>0.14721361529308918</v>
      </c>
    </row>
    <row r="128" spans="1:12" x14ac:dyDescent="0.2">
      <c r="B128" s="2" t="s">
        <v>6</v>
      </c>
      <c r="C128" s="2" t="s">
        <v>53</v>
      </c>
      <c r="D128" s="2">
        <v>652</v>
      </c>
      <c r="E128" s="2">
        <v>1502</v>
      </c>
      <c r="F128" s="2">
        <v>1280</v>
      </c>
    </row>
    <row r="129" spans="1:12" x14ac:dyDescent="0.2">
      <c r="C129" s="2" t="s">
        <v>54</v>
      </c>
      <c r="D129" s="2">
        <v>362</v>
      </c>
      <c r="E129" s="2">
        <v>1576</v>
      </c>
      <c r="F129" s="2">
        <v>1242</v>
      </c>
    </row>
    <row r="130" spans="1:12" x14ac:dyDescent="0.2">
      <c r="C130" s="2" t="s">
        <v>55</v>
      </c>
      <c r="D130" s="2">
        <v>496</v>
      </c>
      <c r="E130" s="2">
        <v>1482</v>
      </c>
      <c r="F130" s="2">
        <v>1168</v>
      </c>
      <c r="G130" s="2" t="s">
        <v>9</v>
      </c>
      <c r="H130" s="3">
        <f>100*D130/D128</f>
        <v>76.073619631901835</v>
      </c>
      <c r="I130" s="3">
        <f t="shared" ref="I130:I131" si="144">100*E130/E128</f>
        <v>98.668442077230353</v>
      </c>
      <c r="J130" s="3">
        <f t="shared" ref="J130:J131" si="145">100*F130/F128</f>
        <v>91.25</v>
      </c>
      <c r="K130" s="3" t="s">
        <v>82</v>
      </c>
      <c r="L130" s="3">
        <f>TTEST(D128:F128,D130:F130,2,2)</f>
        <v>0.81605777892883524</v>
      </c>
    </row>
    <row r="131" spans="1:12" x14ac:dyDescent="0.2">
      <c r="C131" s="2" t="s">
        <v>12</v>
      </c>
      <c r="D131" s="2">
        <f>D129-D130</f>
        <v>-134</v>
      </c>
      <c r="E131" s="2">
        <f t="shared" ref="E131" si="146">E129-E130</f>
        <v>94</v>
      </c>
      <c r="F131" s="2">
        <f t="shared" ref="F131" si="147">F129-F130</f>
        <v>74</v>
      </c>
      <c r="G131" s="2" t="s">
        <v>56</v>
      </c>
      <c r="H131" s="3">
        <f>100*D131/D129</f>
        <v>-37.016574585635361</v>
      </c>
      <c r="I131" s="3">
        <f t="shared" si="144"/>
        <v>5.9644670050761421</v>
      </c>
      <c r="J131" s="3">
        <f t="shared" si="145"/>
        <v>5.9581320450885666</v>
      </c>
      <c r="K131" s="3" t="s">
        <v>83</v>
      </c>
      <c r="L131" s="3">
        <f>TTEST(D129:F129,D131:F131,2,2)</f>
        <v>4.6900463860622237E-2</v>
      </c>
    </row>
    <row r="132" spans="1:12" x14ac:dyDescent="0.2">
      <c r="C132" s="2" t="s">
        <v>78</v>
      </c>
      <c r="D132" s="2">
        <f>D128-D130</f>
        <v>156</v>
      </c>
      <c r="E132" s="2">
        <f t="shared" ref="E132:F132" si="148">E128-E130</f>
        <v>20</v>
      </c>
      <c r="F132" s="2">
        <f t="shared" si="148"/>
        <v>112</v>
      </c>
      <c r="G132" s="2" t="s">
        <v>9</v>
      </c>
      <c r="H132" s="3">
        <f>100*D132/D128</f>
        <v>23.926380368098158</v>
      </c>
      <c r="I132" s="3">
        <f t="shared" ref="I132" si="149">100*E132/E128</f>
        <v>1.3315579227696406</v>
      </c>
      <c r="J132" s="3">
        <f t="shared" ref="J132" si="150">100*F132/F128</f>
        <v>8.75</v>
      </c>
      <c r="K132" s="3" t="s">
        <v>84</v>
      </c>
      <c r="L132" s="3">
        <f>TTEST(D130:F130,D132:F132,2,1)</f>
        <v>0.1009083781355069</v>
      </c>
    </row>
    <row r="133" spans="1:12" x14ac:dyDescent="0.2">
      <c r="B133" s="2" t="s">
        <v>7</v>
      </c>
      <c r="C133" s="2" t="s">
        <v>53</v>
      </c>
      <c r="D133" s="2">
        <v>908</v>
      </c>
      <c r="E133" s="2">
        <v>998</v>
      </c>
      <c r="F133" s="2">
        <v>800</v>
      </c>
    </row>
    <row r="134" spans="1:12" x14ac:dyDescent="0.2">
      <c r="C134" s="2" t="s">
        <v>54</v>
      </c>
      <c r="D134" s="2">
        <v>832</v>
      </c>
      <c r="E134" s="2">
        <v>1300</v>
      </c>
      <c r="F134" s="2">
        <v>1056</v>
      </c>
    </row>
    <row r="135" spans="1:12" x14ac:dyDescent="0.2">
      <c r="C135" s="2" t="s">
        <v>55</v>
      </c>
      <c r="D135" s="2">
        <v>890</v>
      </c>
      <c r="E135" s="2">
        <v>974</v>
      </c>
      <c r="F135" s="2">
        <v>776</v>
      </c>
      <c r="G135" s="2" t="s">
        <v>9</v>
      </c>
      <c r="H135" s="3">
        <f>100*D135/D133</f>
        <v>98.017621145374449</v>
      </c>
      <c r="I135" s="3">
        <f t="shared" ref="I135:I136" si="151">100*E135/E133</f>
        <v>97.595190380761522</v>
      </c>
      <c r="J135" s="3">
        <f t="shared" ref="J135:J136" si="152">100*F135/F133</f>
        <v>97</v>
      </c>
      <c r="K135" s="3" t="s">
        <v>82</v>
      </c>
      <c r="L135" s="3">
        <f>TTEST(D133:F133,D135:F135,2,2)</f>
        <v>0.79947122061922238</v>
      </c>
    </row>
    <row r="136" spans="1:12" x14ac:dyDescent="0.2">
      <c r="C136" s="2" t="s">
        <v>12</v>
      </c>
      <c r="D136" s="2">
        <f>D134-D135</f>
        <v>-58</v>
      </c>
      <c r="E136" s="2">
        <f t="shared" ref="E136" si="153">E134-E135</f>
        <v>326</v>
      </c>
      <c r="F136" s="2">
        <f t="shared" ref="F136" si="154">F134-F135</f>
        <v>280</v>
      </c>
      <c r="G136" s="2" t="s">
        <v>56</v>
      </c>
      <c r="H136" s="3">
        <f>100*D136/D134</f>
        <v>-6.9711538461538458</v>
      </c>
      <c r="I136" s="3">
        <f t="shared" si="151"/>
        <v>25.076923076923077</v>
      </c>
      <c r="J136" s="3">
        <f t="shared" si="152"/>
        <v>26.515151515151516</v>
      </c>
      <c r="K136" s="3" t="s">
        <v>83</v>
      </c>
      <c r="L136" s="3">
        <f>TTEST(D134:F134,D136:F136,2,2)</f>
        <v>8.3384800503027955E-3</v>
      </c>
    </row>
    <row r="137" spans="1:12" x14ac:dyDescent="0.2">
      <c r="C137" s="2" t="s">
        <v>78</v>
      </c>
      <c r="D137" s="2">
        <f>D133-D135</f>
        <v>18</v>
      </c>
      <c r="E137" s="2">
        <f t="shared" ref="E137:F137" si="155">E133-E135</f>
        <v>24</v>
      </c>
      <c r="F137" s="2">
        <f t="shared" si="155"/>
        <v>24</v>
      </c>
      <c r="G137" s="2" t="s">
        <v>9</v>
      </c>
      <c r="H137" s="3">
        <f>100*D137/D133</f>
        <v>1.9823788546255507</v>
      </c>
      <c r="I137" s="3">
        <f t="shared" ref="I137" si="156">100*E137/E133</f>
        <v>2.4048096192384771</v>
      </c>
      <c r="J137" s="3">
        <f t="shared" ref="J137" si="157">100*F137/F133</f>
        <v>3</v>
      </c>
      <c r="K137" s="3" t="s">
        <v>84</v>
      </c>
      <c r="L137" s="3">
        <f>TTEST(D135:F135,D137:F137,2,1)</f>
        <v>4.4742229283713415E-3</v>
      </c>
    </row>
    <row r="139" spans="1:12" x14ac:dyDescent="0.2">
      <c r="A139" s="5" t="s">
        <v>49</v>
      </c>
    </row>
    <row r="140" spans="1:12" x14ac:dyDescent="0.2">
      <c r="D140" s="2" t="s">
        <v>20</v>
      </c>
      <c r="E140" s="2" t="s">
        <v>21</v>
      </c>
    </row>
    <row r="141" spans="1:12" x14ac:dyDescent="0.2">
      <c r="C141" s="2" t="s">
        <v>16</v>
      </c>
      <c r="D141" s="2">
        <v>34</v>
      </c>
      <c r="E141" s="2">
        <v>51</v>
      </c>
    </row>
    <row r="142" spans="1:12" x14ac:dyDescent="0.2">
      <c r="C142" s="2" t="s">
        <v>17</v>
      </c>
      <c r="D142" s="2">
        <v>6</v>
      </c>
      <c r="E142" s="2">
        <v>4</v>
      </c>
    </row>
    <row r="143" spans="1:12" x14ac:dyDescent="0.2">
      <c r="C143" s="2" t="s">
        <v>18</v>
      </c>
      <c r="D143" s="2">
        <v>41</v>
      </c>
      <c r="E143" s="2">
        <v>57</v>
      </c>
    </row>
    <row r="144" spans="1:12" x14ac:dyDescent="0.2">
      <c r="C144" s="2" t="s">
        <v>19</v>
      </c>
      <c r="D144" s="2">
        <v>35</v>
      </c>
      <c r="E144" s="2">
        <v>76</v>
      </c>
    </row>
    <row r="146" spans="1:13" s="6" customFormat="1" x14ac:dyDescent="0.2">
      <c r="H146" s="7"/>
      <c r="I146" s="7"/>
      <c r="J146" s="7"/>
      <c r="K146" s="7"/>
      <c r="L146" s="7"/>
      <c r="M146" s="7"/>
    </row>
    <row r="147" spans="1:13" x14ac:dyDescent="0.2">
      <c r="A147" s="1" t="s">
        <v>57</v>
      </c>
    </row>
    <row r="148" spans="1:13" x14ac:dyDescent="0.2">
      <c r="A148" s="1"/>
    </row>
    <row r="149" spans="1:13" x14ac:dyDescent="0.2">
      <c r="A149" s="1"/>
      <c r="B149" s="2" t="s">
        <v>58</v>
      </c>
    </row>
    <row r="150" spans="1:13" x14ac:dyDescent="0.2">
      <c r="C150" s="2" t="s">
        <v>22</v>
      </c>
      <c r="H150" s="3" t="s">
        <v>23</v>
      </c>
    </row>
    <row r="151" spans="1:13" x14ac:dyDescent="0.2">
      <c r="C151" s="8" t="s">
        <v>24</v>
      </c>
      <c r="D151" s="9" t="s">
        <v>25</v>
      </c>
      <c r="E151" s="9" t="s">
        <v>26</v>
      </c>
      <c r="F151" s="10" t="s">
        <v>27</v>
      </c>
      <c r="H151" s="11" t="s">
        <v>24</v>
      </c>
      <c r="I151" s="12" t="s">
        <v>25</v>
      </c>
      <c r="J151" s="12" t="s">
        <v>26</v>
      </c>
      <c r="K151" s="13" t="s">
        <v>27</v>
      </c>
    </row>
    <row r="152" spans="1:13" x14ac:dyDescent="0.2">
      <c r="B152" s="2" t="s">
        <v>28</v>
      </c>
      <c r="C152" s="14">
        <v>27</v>
      </c>
      <c r="D152" s="15">
        <v>17</v>
      </c>
      <c r="E152" s="15">
        <v>49</v>
      </c>
      <c r="F152" s="16">
        <v>0</v>
      </c>
      <c r="G152" s="2" t="s">
        <v>28</v>
      </c>
      <c r="H152" s="17">
        <v>239</v>
      </c>
      <c r="I152" s="18">
        <v>44</v>
      </c>
      <c r="J152" s="18">
        <v>16</v>
      </c>
      <c r="K152" s="19">
        <v>0</v>
      </c>
    </row>
    <row r="153" spans="1:13" x14ac:dyDescent="0.2">
      <c r="B153" s="2" t="s">
        <v>29</v>
      </c>
      <c r="C153" s="14">
        <v>54</v>
      </c>
      <c r="D153" s="15">
        <v>60</v>
      </c>
      <c r="E153" s="15">
        <v>80</v>
      </c>
      <c r="F153" s="16">
        <v>6</v>
      </c>
      <c r="G153" s="2" t="s">
        <v>29</v>
      </c>
      <c r="H153" s="17">
        <v>96</v>
      </c>
      <c r="I153" s="18">
        <v>89</v>
      </c>
      <c r="J153" s="18">
        <v>11</v>
      </c>
      <c r="K153" s="19">
        <v>2</v>
      </c>
    </row>
    <row r="154" spans="1:13" x14ac:dyDescent="0.2">
      <c r="B154" s="2" t="s">
        <v>30</v>
      </c>
      <c r="C154" s="14">
        <f>C152+C153</f>
        <v>81</v>
      </c>
      <c r="D154" s="15">
        <f>D152+D153</f>
        <v>77</v>
      </c>
      <c r="E154" s="15">
        <f>E152+E153</f>
        <v>129</v>
      </c>
      <c r="F154" s="16">
        <f>F152+F153</f>
        <v>6</v>
      </c>
      <c r="G154" s="2" t="s">
        <v>30</v>
      </c>
      <c r="H154" s="17">
        <f>H152+H153</f>
        <v>335</v>
      </c>
      <c r="I154" s="18">
        <f>I152+I153</f>
        <v>133</v>
      </c>
      <c r="J154" s="18">
        <f>J152+J153</f>
        <v>27</v>
      </c>
      <c r="K154" s="19">
        <f>K152+K153</f>
        <v>2</v>
      </c>
    </row>
    <row r="155" spans="1:13" x14ac:dyDescent="0.2">
      <c r="B155" s="2" t="s">
        <v>31</v>
      </c>
      <c r="C155" s="20">
        <f>C154/C156*100</f>
        <v>27.645051194539249</v>
      </c>
      <c r="D155" s="21">
        <f>D154/D156*100</f>
        <v>26.27986348122867</v>
      </c>
      <c r="E155" s="21">
        <f>E154/E156*100</f>
        <v>44.027303754266214</v>
      </c>
      <c r="F155" s="22">
        <f>F154/F156*100</f>
        <v>2.0477815699658701</v>
      </c>
      <c r="G155" s="2" t="s">
        <v>31</v>
      </c>
      <c r="H155" s="17">
        <f>H154/H156*100</f>
        <v>67.404426559356139</v>
      </c>
      <c r="I155" s="18">
        <f>I154/I156*100</f>
        <v>26.760563380281688</v>
      </c>
      <c r="J155" s="18">
        <f>J154/J156*100</f>
        <v>5.4325955734406444</v>
      </c>
      <c r="K155" s="19">
        <f>K154/K156*100</f>
        <v>0.4024144869215292</v>
      </c>
    </row>
    <row r="156" spans="1:13" x14ac:dyDescent="0.2">
      <c r="C156" s="23">
        <f>C154+D154+E154+F154</f>
        <v>293</v>
      </c>
      <c r="D156" s="24">
        <v>293</v>
      </c>
      <c r="E156" s="24">
        <v>293</v>
      </c>
      <c r="F156" s="25">
        <v>293</v>
      </c>
      <c r="G156" s="15"/>
      <c r="H156" s="26">
        <f>H154+I154+J154+K154</f>
        <v>497</v>
      </c>
      <c r="I156" s="27">
        <v>497</v>
      </c>
      <c r="J156" s="27">
        <v>497</v>
      </c>
      <c r="K156" s="28">
        <v>497</v>
      </c>
    </row>
    <row r="158" spans="1:13" s="6" customFormat="1" x14ac:dyDescent="0.2">
      <c r="H158" s="7"/>
      <c r="I158" s="7"/>
      <c r="J158" s="7"/>
      <c r="K158" s="7"/>
      <c r="L158" s="7"/>
      <c r="M158" s="7"/>
    </row>
    <row r="159" spans="1:13" x14ac:dyDescent="0.2">
      <c r="A159" s="1" t="s">
        <v>60</v>
      </c>
    </row>
    <row r="160" spans="1:13" x14ac:dyDescent="0.2">
      <c r="A160" s="1"/>
    </row>
    <row r="161" spans="1:13" x14ac:dyDescent="0.2">
      <c r="A161" s="1"/>
      <c r="B161" s="2" t="s">
        <v>61</v>
      </c>
    </row>
    <row r="162" spans="1:13" x14ac:dyDescent="0.2">
      <c r="A162" s="1" t="s">
        <v>62</v>
      </c>
    </row>
    <row r="163" spans="1:13" x14ac:dyDescent="0.2">
      <c r="B163" s="2" t="s">
        <v>32</v>
      </c>
      <c r="D163" s="2" t="s">
        <v>33</v>
      </c>
    </row>
    <row r="164" spans="1:13" x14ac:dyDescent="0.2">
      <c r="B164" s="2" t="s">
        <v>34</v>
      </c>
      <c r="C164" s="2" t="s">
        <v>35</v>
      </c>
      <c r="D164" s="2" t="s">
        <v>36</v>
      </c>
      <c r="E164" s="2" t="s">
        <v>37</v>
      </c>
    </row>
    <row r="165" spans="1:13" x14ac:dyDescent="0.2">
      <c r="A165" s="2" t="s">
        <v>38</v>
      </c>
      <c r="B165" s="2">
        <v>111</v>
      </c>
      <c r="C165" s="2">
        <v>85</v>
      </c>
      <c r="D165" s="2">
        <v>105</v>
      </c>
      <c r="E165" s="2">
        <v>114</v>
      </c>
    </row>
    <row r="166" spans="1:13" x14ac:dyDescent="0.2">
      <c r="A166" s="2" t="s">
        <v>39</v>
      </c>
      <c r="B166" s="2">
        <v>19</v>
      </c>
      <c r="C166" s="2">
        <v>0</v>
      </c>
      <c r="D166" s="2">
        <v>68</v>
      </c>
      <c r="E166" s="2">
        <v>50</v>
      </c>
    </row>
    <row r="167" spans="1:13" x14ac:dyDescent="0.2">
      <c r="A167" s="2" t="s">
        <v>40</v>
      </c>
      <c r="B167" s="2">
        <v>0</v>
      </c>
      <c r="C167" s="2">
        <v>0</v>
      </c>
      <c r="D167" s="2">
        <v>0</v>
      </c>
      <c r="E167" s="2">
        <v>0</v>
      </c>
    </row>
    <row r="170" spans="1:13" x14ac:dyDescent="0.2">
      <c r="B170" s="2" t="s">
        <v>45</v>
      </c>
    </row>
    <row r="171" spans="1:13" x14ac:dyDescent="0.2">
      <c r="A171" s="1" t="s">
        <v>62</v>
      </c>
      <c r="C171" s="2" t="s">
        <v>50</v>
      </c>
      <c r="D171" s="2" t="s">
        <v>51</v>
      </c>
      <c r="E171" s="2" t="s">
        <v>52</v>
      </c>
      <c r="F171" s="2" t="s">
        <v>63</v>
      </c>
      <c r="H171" s="3" t="s">
        <v>50</v>
      </c>
      <c r="I171" s="3" t="s">
        <v>51</v>
      </c>
      <c r="J171" s="3" t="s">
        <v>52</v>
      </c>
      <c r="K171" s="3" t="s">
        <v>63</v>
      </c>
      <c r="L171" s="3" t="s">
        <v>8</v>
      </c>
    </row>
    <row r="172" spans="1:13" x14ac:dyDescent="0.2">
      <c r="A172" s="2" t="s">
        <v>0</v>
      </c>
      <c r="B172" s="2" t="s">
        <v>53</v>
      </c>
      <c r="C172" s="2">
        <v>0</v>
      </c>
      <c r="D172" s="2">
        <v>12</v>
      </c>
      <c r="E172" s="2">
        <v>1</v>
      </c>
      <c r="F172" s="2">
        <v>0</v>
      </c>
    </row>
    <row r="173" spans="1:13" x14ac:dyDescent="0.2">
      <c r="B173" s="2" t="s">
        <v>69</v>
      </c>
      <c r="C173" s="2">
        <v>0</v>
      </c>
      <c r="D173" s="2">
        <v>16</v>
      </c>
      <c r="E173" s="2">
        <v>1</v>
      </c>
      <c r="F173" s="2">
        <v>0</v>
      </c>
    </row>
    <row r="174" spans="1:13" x14ac:dyDescent="0.2">
      <c r="B174" s="2" t="s">
        <v>71</v>
      </c>
      <c r="C174" s="2">
        <v>0</v>
      </c>
      <c r="D174" s="2">
        <v>12</v>
      </c>
      <c r="E174" s="2">
        <v>1</v>
      </c>
      <c r="F174" s="2">
        <v>0</v>
      </c>
      <c r="G174" s="2" t="s">
        <v>9</v>
      </c>
      <c r="H174" s="3" t="s">
        <v>85</v>
      </c>
      <c r="I174" s="3">
        <f>100*D174/D172</f>
        <v>100</v>
      </c>
      <c r="J174" s="3">
        <f>100*E174/E172</f>
        <v>100</v>
      </c>
      <c r="K174" s="3" t="s">
        <v>85</v>
      </c>
      <c r="L174" s="3" t="s">
        <v>79</v>
      </c>
      <c r="M174" s="3" t="s">
        <v>85</v>
      </c>
    </row>
    <row r="175" spans="1:13" x14ac:dyDescent="0.2">
      <c r="B175" s="2" t="s">
        <v>5</v>
      </c>
      <c r="C175" s="2">
        <f>C173-C174</f>
        <v>0</v>
      </c>
      <c r="D175" s="2">
        <f>D173-D174</f>
        <v>4</v>
      </c>
      <c r="E175" s="2">
        <f>E173-E174</f>
        <v>0</v>
      </c>
      <c r="F175" s="2">
        <f>F173-F174</f>
        <v>0</v>
      </c>
      <c r="G175" s="2" t="s">
        <v>10</v>
      </c>
      <c r="H175" s="3" t="s">
        <v>85</v>
      </c>
      <c r="I175" s="3">
        <f>100*D175/D173</f>
        <v>25</v>
      </c>
      <c r="J175" s="3">
        <f>100*E175/E173</f>
        <v>0</v>
      </c>
      <c r="K175" s="3" t="s">
        <v>85</v>
      </c>
      <c r="L175" s="3" t="s">
        <v>80</v>
      </c>
      <c r="M175" s="3">
        <f>TTEST(C173:F173,C175:F175,2,1)</f>
        <v>0.34772437811029233</v>
      </c>
    </row>
    <row r="176" spans="1:13" x14ac:dyDescent="0.2">
      <c r="B176" s="2" t="s">
        <v>77</v>
      </c>
      <c r="C176" s="2">
        <f>C172-C174</f>
        <v>0</v>
      </c>
      <c r="D176" s="2">
        <f>D172-D174</f>
        <v>0</v>
      </c>
      <c r="E176" s="2">
        <f>E172-E174</f>
        <v>0</v>
      </c>
      <c r="F176" s="2">
        <f>F172-F174</f>
        <v>0</v>
      </c>
      <c r="G176" s="2" t="s">
        <v>9</v>
      </c>
      <c r="H176" s="3" t="s">
        <v>85</v>
      </c>
      <c r="I176" s="3">
        <f>100*D176/D172</f>
        <v>0</v>
      </c>
      <c r="J176" s="3">
        <f>100*E176/E172</f>
        <v>0</v>
      </c>
      <c r="K176" s="3" t="s">
        <v>85</v>
      </c>
      <c r="L176" s="3" t="s">
        <v>81</v>
      </c>
      <c r="M176" s="3">
        <f>TTEST(C174:F174,C176:F176,2,1)</f>
        <v>0.34772437811029233</v>
      </c>
    </row>
    <row r="177" spans="1:13" x14ac:dyDescent="0.2">
      <c r="A177" s="2" t="s">
        <v>4</v>
      </c>
      <c r="B177" s="2" t="s">
        <v>53</v>
      </c>
      <c r="C177" s="2">
        <v>244</v>
      </c>
      <c r="D177" s="2">
        <v>298</v>
      </c>
      <c r="E177" s="2">
        <v>6</v>
      </c>
      <c r="F177" s="2">
        <v>0</v>
      </c>
    </row>
    <row r="178" spans="1:13" x14ac:dyDescent="0.2">
      <c r="B178" s="2" t="s">
        <v>69</v>
      </c>
      <c r="C178" s="2">
        <v>198</v>
      </c>
      <c r="D178" s="2">
        <v>286</v>
      </c>
      <c r="E178" s="2">
        <v>7</v>
      </c>
      <c r="F178" s="2">
        <v>0</v>
      </c>
    </row>
    <row r="179" spans="1:13" x14ac:dyDescent="0.2">
      <c r="B179" s="2" t="s">
        <v>71</v>
      </c>
      <c r="C179" s="2">
        <v>240</v>
      </c>
      <c r="D179" s="2">
        <v>290</v>
      </c>
      <c r="E179" s="2">
        <v>6</v>
      </c>
      <c r="F179" s="2">
        <v>0</v>
      </c>
      <c r="G179" s="2" t="s">
        <v>9</v>
      </c>
      <c r="H179" s="3">
        <f t="shared" ref="H179:J180" si="158">100*C179/C177</f>
        <v>98.360655737704917</v>
      </c>
      <c r="I179" s="3">
        <f t="shared" si="158"/>
        <v>97.31543624161074</v>
      </c>
      <c r="J179" s="3">
        <f t="shared" si="158"/>
        <v>100</v>
      </c>
      <c r="K179" s="3" t="s">
        <v>85</v>
      </c>
      <c r="L179" s="3" t="s">
        <v>79</v>
      </c>
      <c r="M179" s="3">
        <f>TTEST(C177:F177,C179:F179,2,1)</f>
        <v>0.21516994256956459</v>
      </c>
    </row>
    <row r="180" spans="1:13" x14ac:dyDescent="0.2">
      <c r="B180" s="2" t="s">
        <v>5</v>
      </c>
      <c r="C180" s="2">
        <f>C178-C179</f>
        <v>-42</v>
      </c>
      <c r="D180" s="2">
        <f>D178-D179</f>
        <v>-4</v>
      </c>
      <c r="E180" s="2">
        <f>E178-E179</f>
        <v>1</v>
      </c>
      <c r="F180" s="2">
        <f>F178-F179</f>
        <v>0</v>
      </c>
      <c r="G180" s="2" t="s">
        <v>10</v>
      </c>
      <c r="H180" s="3">
        <f t="shared" si="158"/>
        <v>-21.212121212121211</v>
      </c>
      <c r="I180" s="3">
        <f t="shared" si="158"/>
        <v>-1.3986013986013985</v>
      </c>
      <c r="J180" s="3">
        <f t="shared" si="158"/>
        <v>14.285714285714286</v>
      </c>
      <c r="K180" s="3" t="s">
        <v>85</v>
      </c>
      <c r="L180" s="3" t="s">
        <v>80</v>
      </c>
      <c r="M180" s="3">
        <f>TTEST(C178:F178,C180:F180,2,1)</f>
        <v>0.17742498885472557</v>
      </c>
    </row>
    <row r="181" spans="1:13" x14ac:dyDescent="0.2">
      <c r="B181" s="2" t="s">
        <v>77</v>
      </c>
      <c r="C181" s="2">
        <f>C177-C179</f>
        <v>4</v>
      </c>
      <c r="D181" s="2">
        <f>D177-D179</f>
        <v>8</v>
      </c>
      <c r="E181" s="2">
        <f>E177-E179</f>
        <v>0</v>
      </c>
      <c r="F181" s="2">
        <f>F177-F179</f>
        <v>0</v>
      </c>
      <c r="G181" s="2" t="s">
        <v>9</v>
      </c>
      <c r="H181" s="3">
        <f>100*C181/C177</f>
        <v>1.639344262295082</v>
      </c>
      <c r="I181" s="3">
        <f>100*D181/D177</f>
        <v>2.6845637583892619</v>
      </c>
      <c r="J181" s="3">
        <f>100*E181/E177</f>
        <v>0</v>
      </c>
      <c r="K181" s="3" t="s">
        <v>85</v>
      </c>
      <c r="L181" s="3" t="s">
        <v>81</v>
      </c>
      <c r="M181" s="3">
        <f>TTEST(C179:F179,C181:F181,2,1)</f>
        <v>0.17694377243773265</v>
      </c>
    </row>
    <row r="182" spans="1:13" x14ac:dyDescent="0.2">
      <c r="A182" s="2" t="s">
        <v>6</v>
      </c>
      <c r="B182" s="2" t="s">
        <v>53</v>
      </c>
      <c r="C182" s="2">
        <v>182</v>
      </c>
      <c r="D182" s="2">
        <v>236</v>
      </c>
      <c r="E182" s="2">
        <v>10</v>
      </c>
      <c r="F182" s="2">
        <v>12</v>
      </c>
    </row>
    <row r="183" spans="1:13" x14ac:dyDescent="0.2">
      <c r="B183" s="2" t="s">
        <v>69</v>
      </c>
      <c r="C183" s="2">
        <v>178</v>
      </c>
      <c r="D183" s="2">
        <v>260</v>
      </c>
      <c r="E183" s="2">
        <v>10</v>
      </c>
      <c r="F183" s="2">
        <v>16</v>
      </c>
    </row>
    <row r="184" spans="1:13" x14ac:dyDescent="0.2">
      <c r="B184" s="2" t="s">
        <v>71</v>
      </c>
      <c r="C184" s="2">
        <v>178</v>
      </c>
      <c r="D184" s="2">
        <v>234</v>
      </c>
      <c r="E184" s="2">
        <v>10</v>
      </c>
      <c r="F184" s="2">
        <v>12</v>
      </c>
      <c r="G184" s="2" t="s">
        <v>9</v>
      </c>
      <c r="H184" s="3">
        <f t="shared" ref="H184:K185" si="159">100*C184/C182</f>
        <v>97.802197802197796</v>
      </c>
      <c r="I184" s="3">
        <f t="shared" si="159"/>
        <v>99.152542372881356</v>
      </c>
      <c r="J184" s="3">
        <f t="shared" si="159"/>
        <v>100</v>
      </c>
      <c r="K184" s="3">
        <f t="shared" si="159"/>
        <v>100</v>
      </c>
      <c r="L184" s="3" t="s">
        <v>79</v>
      </c>
      <c r="M184" s="3">
        <f>TTEST(C182:F182,C184:F184,2,1)</f>
        <v>0.21516994256960773</v>
      </c>
    </row>
    <row r="185" spans="1:13" x14ac:dyDescent="0.2">
      <c r="B185" s="2" t="s">
        <v>5</v>
      </c>
      <c r="C185" s="2">
        <f>C183-C184</f>
        <v>0</v>
      </c>
      <c r="D185" s="2">
        <f>D183-D184</f>
        <v>26</v>
      </c>
      <c r="E185" s="2">
        <f>E183-E184</f>
        <v>0</v>
      </c>
      <c r="F185" s="2">
        <f>F183-F184</f>
        <v>4</v>
      </c>
      <c r="G185" s="2" t="s">
        <v>10</v>
      </c>
      <c r="H185" s="3">
        <f t="shared" si="159"/>
        <v>0</v>
      </c>
      <c r="I185" s="3">
        <f t="shared" si="159"/>
        <v>10</v>
      </c>
      <c r="J185" s="3">
        <f t="shared" si="159"/>
        <v>0</v>
      </c>
      <c r="K185" s="3">
        <f t="shared" si="159"/>
        <v>25</v>
      </c>
      <c r="L185" s="3" t="s">
        <v>80</v>
      </c>
      <c r="M185" s="3">
        <f>TTEST(C183:F183,C185:F185,2,1)</f>
        <v>0.1553289572163668</v>
      </c>
    </row>
    <row r="186" spans="1:13" x14ac:dyDescent="0.2">
      <c r="B186" s="2" t="s">
        <v>77</v>
      </c>
      <c r="C186" s="2">
        <f>C182-C184</f>
        <v>4</v>
      </c>
      <c r="D186" s="2">
        <f>D182-D184</f>
        <v>2</v>
      </c>
      <c r="E186" s="2">
        <f>E182-E184</f>
        <v>0</v>
      </c>
      <c r="F186" s="2">
        <f>F182-F184</f>
        <v>0</v>
      </c>
      <c r="G186" s="2" t="s">
        <v>9</v>
      </c>
      <c r="H186" s="3">
        <f>100*C186/C182</f>
        <v>2.197802197802198</v>
      </c>
      <c r="I186" s="3">
        <f>100*D186/D182</f>
        <v>0.84745762711864403</v>
      </c>
      <c r="J186" s="3">
        <f>100*E186/E182</f>
        <v>0</v>
      </c>
      <c r="K186" s="3">
        <f>100*F186/F182</f>
        <v>0</v>
      </c>
      <c r="L186" s="3" t="s">
        <v>81</v>
      </c>
      <c r="M186" s="3">
        <f>TTEST(C184:F184,C186:F186,2,1)</f>
        <v>0.15548023516102533</v>
      </c>
    </row>
    <row r="187" spans="1:13" x14ac:dyDescent="0.2">
      <c r="A187" s="2" t="s">
        <v>7</v>
      </c>
      <c r="B187" s="2" t="s">
        <v>53</v>
      </c>
      <c r="C187" s="2">
        <v>206</v>
      </c>
      <c r="D187" s="2">
        <v>288</v>
      </c>
      <c r="E187" s="2">
        <v>131</v>
      </c>
      <c r="F187" s="2">
        <v>138</v>
      </c>
    </row>
    <row r="188" spans="1:13" x14ac:dyDescent="0.2">
      <c r="B188" s="2" t="s">
        <v>69</v>
      </c>
      <c r="C188" s="2">
        <v>302</v>
      </c>
      <c r="D188" s="2">
        <v>374</v>
      </c>
      <c r="E188" s="2">
        <v>142</v>
      </c>
      <c r="F188" s="2">
        <v>149</v>
      </c>
    </row>
    <row r="189" spans="1:13" x14ac:dyDescent="0.2">
      <c r="B189" s="2" t="s">
        <v>71</v>
      </c>
      <c r="C189" s="2">
        <v>206</v>
      </c>
      <c r="D189" s="2">
        <v>288</v>
      </c>
      <c r="E189" s="2">
        <v>122</v>
      </c>
      <c r="F189" s="2">
        <v>130</v>
      </c>
      <c r="G189" s="2" t="s">
        <v>9</v>
      </c>
      <c r="H189" s="3">
        <f t="shared" ref="H189:K190" si="160">100*C189/C187</f>
        <v>100</v>
      </c>
      <c r="I189" s="3">
        <f t="shared" si="160"/>
        <v>100</v>
      </c>
      <c r="J189" s="3">
        <f t="shared" si="160"/>
        <v>93.129770992366417</v>
      </c>
      <c r="K189" s="3">
        <f t="shared" si="160"/>
        <v>94.20289855072464</v>
      </c>
      <c r="L189" s="3" t="s">
        <v>79</v>
      </c>
      <c r="M189" s="3">
        <f>TTEST(C187:F187,C189:F189,2,1)</f>
        <v>0.18278962874304883</v>
      </c>
    </row>
    <row r="190" spans="1:13" x14ac:dyDescent="0.2">
      <c r="B190" s="2" t="s">
        <v>5</v>
      </c>
      <c r="C190" s="2">
        <f>C188-C189</f>
        <v>96</v>
      </c>
      <c r="D190" s="2">
        <f>D188-D189</f>
        <v>86</v>
      </c>
      <c r="E190" s="2">
        <f>E188-E189</f>
        <v>20</v>
      </c>
      <c r="F190" s="2">
        <f>F188-F189</f>
        <v>19</v>
      </c>
      <c r="G190" s="2" t="s">
        <v>10</v>
      </c>
      <c r="H190" s="3">
        <f t="shared" si="160"/>
        <v>31.788079470198674</v>
      </c>
      <c r="I190" s="3">
        <f t="shared" si="160"/>
        <v>22.994652406417114</v>
      </c>
      <c r="J190" s="3">
        <f t="shared" si="160"/>
        <v>14.084507042253522</v>
      </c>
      <c r="K190" s="3">
        <f t="shared" si="160"/>
        <v>12.751677852348994</v>
      </c>
      <c r="L190" s="3" t="s">
        <v>80</v>
      </c>
      <c r="M190" s="3">
        <f>TTEST(C188:F188,C190:F190,2,1)</f>
        <v>1.710378856634372E-2</v>
      </c>
    </row>
    <row r="191" spans="1:13" x14ac:dyDescent="0.2">
      <c r="B191" s="2" t="s">
        <v>77</v>
      </c>
      <c r="C191" s="2">
        <f>C187-C189</f>
        <v>0</v>
      </c>
      <c r="D191" s="2">
        <f>D187-D189</f>
        <v>0</v>
      </c>
      <c r="E191" s="2">
        <f>E187-E189</f>
        <v>9</v>
      </c>
      <c r="F191" s="2">
        <f>F187-F189</f>
        <v>8</v>
      </c>
      <c r="G191" s="2" t="s">
        <v>9</v>
      </c>
      <c r="H191" s="3">
        <f>100*C191/C187</f>
        <v>0</v>
      </c>
      <c r="I191" s="3">
        <f>100*D191/D187</f>
        <v>0</v>
      </c>
      <c r="J191" s="3">
        <f>100*E191/E187</f>
        <v>6.8702290076335881</v>
      </c>
      <c r="K191" s="3">
        <f>100*F191/F187</f>
        <v>5.7971014492753623</v>
      </c>
      <c r="L191" s="3" t="s">
        <v>81</v>
      </c>
      <c r="M191" s="3">
        <f>TTEST(C189:F189,C191:F191,2,1)</f>
        <v>2.1177637304747879E-2</v>
      </c>
    </row>
    <row r="193" spans="1:13" s="6" customFormat="1" x14ac:dyDescent="0.2">
      <c r="H193" s="7"/>
      <c r="I193" s="7"/>
      <c r="J193" s="7"/>
      <c r="K193" s="7"/>
      <c r="L193" s="7"/>
      <c r="M193" s="7"/>
    </row>
    <row r="194" spans="1:13" x14ac:dyDescent="0.2">
      <c r="A194" s="1" t="s">
        <v>73</v>
      </c>
    </row>
    <row r="195" spans="1:13" x14ac:dyDescent="0.2">
      <c r="A195" s="1"/>
    </row>
    <row r="196" spans="1:13" x14ac:dyDescent="0.2">
      <c r="B196" s="2" t="s">
        <v>45</v>
      </c>
      <c r="H196" s="3" t="s">
        <v>45</v>
      </c>
    </row>
    <row r="197" spans="1:13" x14ac:dyDescent="0.2">
      <c r="A197" s="1" t="s">
        <v>42</v>
      </c>
      <c r="D197" s="2" t="s">
        <v>50</v>
      </c>
      <c r="E197" s="2" t="s">
        <v>51</v>
      </c>
      <c r="F197" s="2" t="s">
        <v>52</v>
      </c>
      <c r="G197" s="1" t="s">
        <v>64</v>
      </c>
      <c r="I197" s="3" t="s">
        <v>50</v>
      </c>
      <c r="J197" s="3" t="s">
        <v>51</v>
      </c>
      <c r="K197" s="3" t="s">
        <v>52</v>
      </c>
      <c r="L197" s="3" t="s">
        <v>8</v>
      </c>
    </row>
    <row r="198" spans="1:13" x14ac:dyDescent="0.2">
      <c r="B198" s="2" t="s">
        <v>0</v>
      </c>
      <c r="C198" s="2" t="s">
        <v>3</v>
      </c>
      <c r="D198" s="2">
        <v>0</v>
      </c>
      <c r="E198" s="2">
        <v>4</v>
      </c>
      <c r="F198" s="2">
        <v>0</v>
      </c>
      <c r="H198" s="3" t="s">
        <v>71</v>
      </c>
      <c r="I198" s="29">
        <v>0</v>
      </c>
      <c r="J198" s="29">
        <v>12</v>
      </c>
      <c r="K198" s="29">
        <v>1</v>
      </c>
      <c r="L198" s="3">
        <f>TTEST(D198:F198,I198:K198,2,1)</f>
        <v>0.35549661336451044</v>
      </c>
    </row>
    <row r="199" spans="1:13" x14ac:dyDescent="0.2">
      <c r="B199" s="2" t="s">
        <v>4</v>
      </c>
      <c r="C199" s="2" t="s">
        <v>3</v>
      </c>
      <c r="D199" s="2">
        <v>0</v>
      </c>
      <c r="E199" s="2">
        <v>2</v>
      </c>
      <c r="F199" s="2">
        <v>5</v>
      </c>
      <c r="H199" s="3" t="s">
        <v>71</v>
      </c>
      <c r="I199" s="29">
        <v>240</v>
      </c>
      <c r="J199" s="29">
        <v>290</v>
      </c>
      <c r="K199" s="29">
        <v>6</v>
      </c>
      <c r="L199" s="3">
        <f>TTEST(D199:F199,I199:K199,2,1)</f>
        <v>0.18531945594168753</v>
      </c>
    </row>
    <row r="200" spans="1:13" x14ac:dyDescent="0.2">
      <c r="B200" s="2" t="s">
        <v>6</v>
      </c>
      <c r="C200" s="2" t="s">
        <v>3</v>
      </c>
      <c r="D200" s="2">
        <v>92</v>
      </c>
      <c r="E200" s="2">
        <v>30</v>
      </c>
      <c r="F200" s="2">
        <v>14</v>
      </c>
      <c r="H200" s="3" t="s">
        <v>71</v>
      </c>
      <c r="I200" s="29">
        <v>178</v>
      </c>
      <c r="J200" s="29">
        <v>234</v>
      </c>
      <c r="K200" s="29">
        <v>10</v>
      </c>
      <c r="L200" s="3">
        <f>TTEST(D200:F200,I200:K200,2,1)</f>
        <v>0.25426707685114569</v>
      </c>
    </row>
    <row r="201" spans="1:13" x14ac:dyDescent="0.2">
      <c r="B201" s="2" t="s">
        <v>7</v>
      </c>
      <c r="C201" s="2" t="s">
        <v>3</v>
      </c>
      <c r="D201" s="2">
        <v>238</v>
      </c>
      <c r="E201" s="2">
        <v>220</v>
      </c>
      <c r="F201" s="2">
        <v>112</v>
      </c>
      <c r="H201" s="3" t="s">
        <v>71</v>
      </c>
      <c r="I201" s="29">
        <v>206</v>
      </c>
      <c r="J201" s="29">
        <v>288</v>
      </c>
      <c r="K201" s="29">
        <v>122</v>
      </c>
      <c r="L201" s="3">
        <f>TTEST(D201:F201,I201:K201,2,1)</f>
        <v>0.64970105883820195</v>
      </c>
    </row>
    <row r="202" spans="1:13" x14ac:dyDescent="0.2">
      <c r="G202" s="5" t="s">
        <v>65</v>
      </c>
      <c r="I202" s="29"/>
      <c r="J202" s="29"/>
      <c r="K202" s="29"/>
    </row>
    <row r="203" spans="1:13" x14ac:dyDescent="0.2">
      <c r="A203" s="1" t="s">
        <v>43</v>
      </c>
      <c r="D203" s="2" t="s">
        <v>50</v>
      </c>
      <c r="E203" s="2" t="s">
        <v>51</v>
      </c>
      <c r="F203" s="2" t="s">
        <v>52</v>
      </c>
      <c r="I203" s="29" t="s">
        <v>13</v>
      </c>
      <c r="J203" s="29" t="s">
        <v>14</v>
      </c>
      <c r="K203" s="29" t="s">
        <v>15</v>
      </c>
    </row>
    <row r="204" spans="1:13" x14ac:dyDescent="0.2">
      <c r="B204" s="2" t="s">
        <v>0</v>
      </c>
      <c r="C204" s="2" t="s">
        <v>3</v>
      </c>
      <c r="D204" s="2">
        <v>0</v>
      </c>
      <c r="E204" s="2">
        <v>1</v>
      </c>
      <c r="F204" s="2">
        <v>1</v>
      </c>
      <c r="H204" s="3" t="s">
        <v>71</v>
      </c>
      <c r="I204" s="29">
        <v>0</v>
      </c>
      <c r="J204" s="29">
        <v>1</v>
      </c>
      <c r="K204" s="29">
        <v>0</v>
      </c>
      <c r="L204" s="3">
        <f>TTEST(D204:F204,I204:K204,2,1)</f>
        <v>0.42264973081037438</v>
      </c>
    </row>
    <row r="205" spans="1:13" x14ac:dyDescent="0.2">
      <c r="B205" s="2" t="s">
        <v>4</v>
      </c>
      <c r="C205" s="2" t="s">
        <v>3</v>
      </c>
      <c r="D205" s="2">
        <v>58</v>
      </c>
      <c r="E205" s="2">
        <v>58</v>
      </c>
      <c r="F205" s="2">
        <v>30</v>
      </c>
      <c r="H205" s="3" t="s">
        <v>71</v>
      </c>
      <c r="I205" s="29">
        <v>14</v>
      </c>
      <c r="J205" s="29">
        <v>41</v>
      </c>
      <c r="K205" s="29">
        <v>80</v>
      </c>
      <c r="L205" s="3">
        <f>TTEST(D205:F205,I205:K205,2,1)</f>
        <v>0.90760868437552256</v>
      </c>
    </row>
    <row r="206" spans="1:13" x14ac:dyDescent="0.2">
      <c r="B206" s="2" t="s">
        <v>6</v>
      </c>
      <c r="C206" s="2" t="s">
        <v>3</v>
      </c>
      <c r="D206" s="2">
        <v>110</v>
      </c>
      <c r="E206" s="2">
        <v>186</v>
      </c>
      <c r="F206" s="2">
        <v>68</v>
      </c>
      <c r="H206" s="3" t="s">
        <v>71</v>
      </c>
      <c r="I206" s="29">
        <v>19</v>
      </c>
      <c r="J206" s="29">
        <v>144</v>
      </c>
      <c r="K206" s="29">
        <v>158</v>
      </c>
      <c r="L206" s="3">
        <f>TTEST(D206:F206,I206:K206,2,1)</f>
        <v>0.81569829966942442</v>
      </c>
    </row>
    <row r="207" spans="1:13" x14ac:dyDescent="0.2">
      <c r="B207" s="2" t="s">
        <v>7</v>
      </c>
      <c r="C207" s="2" t="s">
        <v>3</v>
      </c>
      <c r="D207" s="2">
        <v>106</v>
      </c>
      <c r="E207" s="2">
        <v>262</v>
      </c>
      <c r="F207" s="2">
        <v>204</v>
      </c>
      <c r="H207" s="3" t="s">
        <v>71</v>
      </c>
      <c r="I207" s="29">
        <v>20</v>
      </c>
      <c r="J207" s="29">
        <v>136</v>
      </c>
      <c r="K207" s="29">
        <v>236</v>
      </c>
      <c r="L207" s="3">
        <f>TTEST(D207:F207,I207:K207,2,1)</f>
        <v>0.33327845687386959</v>
      </c>
    </row>
    <row r="208" spans="1:13" x14ac:dyDescent="0.2">
      <c r="I208" s="29"/>
      <c r="J208" s="29"/>
      <c r="K208" s="29"/>
    </row>
    <row r="209" spans="1:12" x14ac:dyDescent="0.2">
      <c r="A209" s="1" t="s">
        <v>44</v>
      </c>
      <c r="G209" s="5" t="s">
        <v>66</v>
      </c>
      <c r="I209" s="29" t="s">
        <v>13</v>
      </c>
      <c r="J209" s="29" t="s">
        <v>14</v>
      </c>
      <c r="K209" s="29" t="s">
        <v>15</v>
      </c>
    </row>
    <row r="210" spans="1:12" x14ac:dyDescent="0.2">
      <c r="B210" s="2" t="s">
        <v>0</v>
      </c>
      <c r="C210" s="2" t="s">
        <v>3</v>
      </c>
      <c r="D210" s="2">
        <v>0</v>
      </c>
      <c r="E210" s="2">
        <v>14</v>
      </c>
      <c r="F210" s="2">
        <v>26</v>
      </c>
      <c r="H210" s="3" t="s">
        <v>71</v>
      </c>
      <c r="I210" s="29">
        <v>0</v>
      </c>
      <c r="J210" s="29">
        <v>33</v>
      </c>
      <c r="K210" s="29">
        <v>97</v>
      </c>
      <c r="L210" s="3">
        <f>TTEST(D210:F210,I210:K210,2,1)</f>
        <v>0.29302412815108947</v>
      </c>
    </row>
    <row r="211" spans="1:12" x14ac:dyDescent="0.2">
      <c r="B211" s="2" t="s">
        <v>4</v>
      </c>
      <c r="C211" s="2" t="s">
        <v>3</v>
      </c>
      <c r="D211" s="2">
        <v>108</v>
      </c>
      <c r="E211" s="2">
        <v>790</v>
      </c>
      <c r="F211" s="2">
        <v>666</v>
      </c>
      <c r="H211" s="3" t="s">
        <v>71</v>
      </c>
      <c r="I211" s="29">
        <v>88</v>
      </c>
      <c r="J211" s="29">
        <v>232</v>
      </c>
      <c r="K211" s="29">
        <v>290</v>
      </c>
      <c r="L211" s="3">
        <f>TTEST(D211:F211,I211:K211,2,1)</f>
        <v>0.18177725629685393</v>
      </c>
    </row>
    <row r="212" spans="1:12" x14ac:dyDescent="0.2">
      <c r="B212" s="2" t="s">
        <v>6</v>
      </c>
      <c r="C212" s="2" t="s">
        <v>3</v>
      </c>
      <c r="D212" s="2">
        <v>674</v>
      </c>
      <c r="E212" s="2">
        <v>976</v>
      </c>
      <c r="F212" s="2">
        <v>1504</v>
      </c>
      <c r="H212" s="3" t="s">
        <v>71</v>
      </c>
      <c r="I212" s="29">
        <v>328</v>
      </c>
      <c r="J212" s="29">
        <v>440</v>
      </c>
      <c r="K212" s="29">
        <v>382</v>
      </c>
      <c r="L212" s="3">
        <f>TTEST(D212:F212,I212:K212,2,1)</f>
        <v>0.10357667758194533</v>
      </c>
    </row>
    <row r="213" spans="1:12" x14ac:dyDescent="0.2">
      <c r="B213" s="2" t="s">
        <v>7</v>
      </c>
      <c r="C213" s="2" t="s">
        <v>3</v>
      </c>
      <c r="D213" s="2">
        <v>882</v>
      </c>
      <c r="E213" s="2">
        <v>738</v>
      </c>
      <c r="F213" s="2">
        <v>1208</v>
      </c>
      <c r="H213" s="3" t="s">
        <v>71</v>
      </c>
      <c r="I213" s="29">
        <v>996</v>
      </c>
      <c r="J213" s="29">
        <v>378</v>
      </c>
      <c r="K213" s="29">
        <v>442</v>
      </c>
      <c r="L213" s="3">
        <f>TTEST(D213:F213,I213:K213,2,1)</f>
        <v>0.31585005553208911</v>
      </c>
    </row>
    <row r="214" spans="1:12" x14ac:dyDescent="0.2">
      <c r="A214" s="1"/>
    </row>
    <row r="216" spans="1:12" x14ac:dyDescent="0.2">
      <c r="B216" s="2" t="s">
        <v>45</v>
      </c>
    </row>
    <row r="217" spans="1:12" x14ac:dyDescent="0.2">
      <c r="A217" s="1" t="s">
        <v>64</v>
      </c>
      <c r="C217" s="2" t="s">
        <v>50</v>
      </c>
      <c r="D217" s="2" t="s">
        <v>51</v>
      </c>
      <c r="E217" s="2" t="s">
        <v>52</v>
      </c>
      <c r="G217" s="2" t="s">
        <v>50</v>
      </c>
      <c r="H217" s="3" t="s">
        <v>51</v>
      </c>
      <c r="I217" s="3" t="s">
        <v>52</v>
      </c>
    </row>
    <row r="218" spans="1:12" x14ac:dyDescent="0.2">
      <c r="A218" s="2" t="s">
        <v>0</v>
      </c>
      <c r="B218" s="2" t="s">
        <v>53</v>
      </c>
      <c r="C218" s="2">
        <v>0</v>
      </c>
      <c r="D218" s="2">
        <v>12</v>
      </c>
      <c r="E218" s="2">
        <v>1</v>
      </c>
    </row>
    <row r="219" spans="1:12" x14ac:dyDescent="0.2">
      <c r="B219" s="2" t="s">
        <v>69</v>
      </c>
      <c r="C219" s="2">
        <v>0</v>
      </c>
      <c r="D219" s="2">
        <v>16</v>
      </c>
      <c r="E219" s="2">
        <v>1</v>
      </c>
    </row>
    <row r="220" spans="1:12" x14ac:dyDescent="0.2">
      <c r="B220" s="2" t="s">
        <v>71</v>
      </c>
      <c r="C220" s="2">
        <v>0</v>
      </c>
      <c r="D220" s="2">
        <v>12</v>
      </c>
      <c r="E220" s="2">
        <v>1</v>
      </c>
      <c r="F220" s="2" t="s">
        <v>9</v>
      </c>
      <c r="G220" s="2" t="s">
        <v>85</v>
      </c>
      <c r="H220" s="3">
        <f>100*D220/D218</f>
        <v>100</v>
      </c>
      <c r="I220" s="3">
        <f>100*E220/E218</f>
        <v>100</v>
      </c>
    </row>
    <row r="221" spans="1:12" x14ac:dyDescent="0.2">
      <c r="B221" s="2" t="s">
        <v>5</v>
      </c>
      <c r="C221" s="2">
        <f>C219-C220</f>
        <v>0</v>
      </c>
      <c r="D221" s="2">
        <f>D219-D220</f>
        <v>4</v>
      </c>
      <c r="E221" s="2">
        <f>E219-E220</f>
        <v>0</v>
      </c>
      <c r="F221" s="2" t="s">
        <v>10</v>
      </c>
      <c r="G221" s="2" t="s">
        <v>85</v>
      </c>
      <c r="H221" s="3">
        <f>100*D221/D219</f>
        <v>25</v>
      </c>
      <c r="I221" s="3">
        <f>100*E221/E219</f>
        <v>0</v>
      </c>
    </row>
    <row r="222" spans="1:12" x14ac:dyDescent="0.2">
      <c r="B222" s="2" t="s">
        <v>77</v>
      </c>
      <c r="C222" s="2">
        <f>C218-C220</f>
        <v>0</v>
      </c>
      <c r="D222" s="2">
        <f>D218-D220</f>
        <v>0</v>
      </c>
      <c r="E222" s="2">
        <f>E218-E220</f>
        <v>0</v>
      </c>
      <c r="F222" s="2" t="s">
        <v>9</v>
      </c>
      <c r="G222" s="2" t="s">
        <v>85</v>
      </c>
      <c r="H222" s="3">
        <f>100*D222/D218</f>
        <v>0</v>
      </c>
      <c r="I222" s="3">
        <f>100*E222/E218</f>
        <v>0</v>
      </c>
    </row>
    <row r="223" spans="1:12" x14ac:dyDescent="0.2">
      <c r="A223" s="2" t="s">
        <v>4</v>
      </c>
      <c r="B223" s="2" t="s">
        <v>53</v>
      </c>
      <c r="C223" s="2">
        <v>244</v>
      </c>
      <c r="D223" s="2">
        <v>298</v>
      </c>
      <c r="E223" s="2">
        <v>6</v>
      </c>
    </row>
    <row r="224" spans="1:12" x14ac:dyDescent="0.2">
      <c r="B224" s="2" t="s">
        <v>69</v>
      </c>
      <c r="C224" s="2">
        <v>198</v>
      </c>
      <c r="D224" s="2">
        <v>286</v>
      </c>
      <c r="E224" s="2">
        <v>7</v>
      </c>
    </row>
    <row r="225" spans="1:9" x14ac:dyDescent="0.2">
      <c r="B225" s="2" t="s">
        <v>71</v>
      </c>
      <c r="C225" s="2">
        <v>240</v>
      </c>
      <c r="D225" s="2">
        <v>290</v>
      </c>
      <c r="E225" s="2">
        <v>6</v>
      </c>
      <c r="F225" s="2" t="s">
        <v>9</v>
      </c>
      <c r="G225" s="2">
        <f t="shared" ref="G225:I226" si="161">100*C225/C223</f>
        <v>98.360655737704917</v>
      </c>
      <c r="H225" s="3">
        <f t="shared" si="161"/>
        <v>97.31543624161074</v>
      </c>
      <c r="I225" s="3">
        <f t="shared" si="161"/>
        <v>100</v>
      </c>
    </row>
    <row r="226" spans="1:9" x14ac:dyDescent="0.2">
      <c r="B226" s="2" t="s">
        <v>5</v>
      </c>
      <c r="C226" s="2">
        <f>C224-C225</f>
        <v>-42</v>
      </c>
      <c r="D226" s="2">
        <f>D224-D225</f>
        <v>-4</v>
      </c>
      <c r="E226" s="2">
        <f>E224-E225</f>
        <v>1</v>
      </c>
      <c r="F226" s="2" t="s">
        <v>10</v>
      </c>
      <c r="G226" s="2">
        <f t="shared" si="161"/>
        <v>-21.212121212121211</v>
      </c>
      <c r="H226" s="3">
        <f t="shared" si="161"/>
        <v>-1.3986013986013985</v>
      </c>
      <c r="I226" s="3">
        <f t="shared" si="161"/>
        <v>14.285714285714286</v>
      </c>
    </row>
    <row r="227" spans="1:9" x14ac:dyDescent="0.2">
      <c r="B227" s="2" t="s">
        <v>77</v>
      </c>
      <c r="C227" s="2">
        <f>C223-C225</f>
        <v>4</v>
      </c>
      <c r="D227" s="2">
        <f>D223-D225</f>
        <v>8</v>
      </c>
      <c r="E227" s="2">
        <f>E223-E225</f>
        <v>0</v>
      </c>
      <c r="F227" s="2" t="s">
        <v>9</v>
      </c>
      <c r="G227" s="2">
        <f>100*C227/C223</f>
        <v>1.639344262295082</v>
      </c>
      <c r="H227" s="3">
        <f>100*D227/D223</f>
        <v>2.6845637583892619</v>
      </c>
      <c r="I227" s="3">
        <f>100*E227/E223</f>
        <v>0</v>
      </c>
    </row>
    <row r="228" spans="1:9" x14ac:dyDescent="0.2">
      <c r="A228" s="2" t="s">
        <v>6</v>
      </c>
      <c r="B228" s="2" t="s">
        <v>53</v>
      </c>
      <c r="C228" s="2">
        <v>182</v>
      </c>
      <c r="D228" s="2">
        <v>236</v>
      </c>
      <c r="E228" s="2">
        <v>10</v>
      </c>
    </row>
    <row r="229" spans="1:9" x14ac:dyDescent="0.2">
      <c r="B229" s="2" t="s">
        <v>69</v>
      </c>
      <c r="C229" s="2">
        <v>178</v>
      </c>
      <c r="D229" s="2">
        <v>260</v>
      </c>
      <c r="E229" s="2">
        <v>10</v>
      </c>
    </row>
    <row r="230" spans="1:9" x14ac:dyDescent="0.2">
      <c r="B230" s="2" t="s">
        <v>71</v>
      </c>
      <c r="C230" s="2">
        <v>178</v>
      </c>
      <c r="D230" s="2">
        <v>234</v>
      </c>
      <c r="E230" s="2">
        <v>10</v>
      </c>
      <c r="F230" s="2" t="s">
        <v>9</v>
      </c>
      <c r="G230" s="2">
        <f t="shared" ref="G230:I231" si="162">100*C230/C228</f>
        <v>97.802197802197796</v>
      </c>
      <c r="H230" s="3">
        <f t="shared" si="162"/>
        <v>99.152542372881356</v>
      </c>
      <c r="I230" s="3">
        <f t="shared" si="162"/>
        <v>100</v>
      </c>
    </row>
    <row r="231" spans="1:9" x14ac:dyDescent="0.2">
      <c r="B231" s="2" t="s">
        <v>5</v>
      </c>
      <c r="C231" s="2">
        <f>C229-C230</f>
        <v>0</v>
      </c>
      <c r="D231" s="2">
        <f>D229-D230</f>
        <v>26</v>
      </c>
      <c r="E231" s="2">
        <f>E229-E230</f>
        <v>0</v>
      </c>
      <c r="F231" s="2" t="s">
        <v>10</v>
      </c>
      <c r="G231" s="2">
        <f t="shared" si="162"/>
        <v>0</v>
      </c>
      <c r="H231" s="3">
        <f t="shared" si="162"/>
        <v>10</v>
      </c>
      <c r="I231" s="3">
        <f t="shared" si="162"/>
        <v>0</v>
      </c>
    </row>
    <row r="232" spans="1:9" x14ac:dyDescent="0.2">
      <c r="B232" s="2" t="s">
        <v>77</v>
      </c>
      <c r="C232" s="2">
        <f>C228-C230</f>
        <v>4</v>
      </c>
      <c r="D232" s="2">
        <f>D228-D230</f>
        <v>2</v>
      </c>
      <c r="E232" s="2">
        <f>E228-E230</f>
        <v>0</v>
      </c>
      <c r="F232" s="2" t="s">
        <v>9</v>
      </c>
      <c r="G232" s="2">
        <f>100*C232/C228</f>
        <v>2.197802197802198</v>
      </c>
      <c r="H232" s="3">
        <f>100*D232/D228</f>
        <v>0.84745762711864403</v>
      </c>
      <c r="I232" s="3">
        <f>100*E232/E228</f>
        <v>0</v>
      </c>
    </row>
    <row r="233" spans="1:9" x14ac:dyDescent="0.2">
      <c r="A233" s="2" t="s">
        <v>7</v>
      </c>
      <c r="B233" s="2" t="s">
        <v>53</v>
      </c>
      <c r="C233" s="2">
        <v>206</v>
      </c>
      <c r="D233" s="2">
        <v>288</v>
      </c>
      <c r="E233" s="2">
        <v>131</v>
      </c>
    </row>
    <row r="234" spans="1:9" x14ac:dyDescent="0.2">
      <c r="B234" s="2" t="s">
        <v>69</v>
      </c>
      <c r="C234" s="2">
        <v>302</v>
      </c>
      <c r="D234" s="2">
        <v>374</v>
      </c>
      <c r="E234" s="2">
        <v>142</v>
      </c>
    </row>
    <row r="235" spans="1:9" x14ac:dyDescent="0.2">
      <c r="B235" s="2" t="s">
        <v>71</v>
      </c>
      <c r="C235" s="2">
        <v>206</v>
      </c>
      <c r="D235" s="2">
        <v>288</v>
      </c>
      <c r="E235" s="2">
        <v>122</v>
      </c>
      <c r="F235" s="2" t="s">
        <v>9</v>
      </c>
      <c r="G235" s="2">
        <f t="shared" ref="G235:I236" si="163">100*C235/C233</f>
        <v>100</v>
      </c>
      <c r="H235" s="3">
        <f t="shared" si="163"/>
        <v>100</v>
      </c>
      <c r="I235" s="3">
        <f t="shared" si="163"/>
        <v>93.129770992366417</v>
      </c>
    </row>
    <row r="236" spans="1:9" x14ac:dyDescent="0.2">
      <c r="B236" s="2" t="s">
        <v>5</v>
      </c>
      <c r="C236" s="2">
        <f>C234-C235</f>
        <v>96</v>
      </c>
      <c r="D236" s="2">
        <f>D234-D235</f>
        <v>86</v>
      </c>
      <c r="E236" s="2">
        <f>E234-E235</f>
        <v>20</v>
      </c>
      <c r="F236" s="2" t="s">
        <v>10</v>
      </c>
      <c r="G236" s="2">
        <f t="shared" si="163"/>
        <v>31.788079470198674</v>
      </c>
      <c r="H236" s="3">
        <f t="shared" si="163"/>
        <v>22.994652406417114</v>
      </c>
      <c r="I236" s="3">
        <f t="shared" si="163"/>
        <v>14.084507042253522</v>
      </c>
    </row>
    <row r="237" spans="1:9" x14ac:dyDescent="0.2">
      <c r="B237" s="2" t="s">
        <v>77</v>
      </c>
      <c r="C237" s="2">
        <f>C233-C235</f>
        <v>0</v>
      </c>
      <c r="D237" s="2">
        <f>D233-D235</f>
        <v>0</v>
      </c>
      <c r="E237" s="2">
        <f>E233-E235</f>
        <v>9</v>
      </c>
      <c r="F237" s="2" t="s">
        <v>9</v>
      </c>
      <c r="G237" s="2">
        <f>100*C237/C233</f>
        <v>0</v>
      </c>
      <c r="H237" s="3">
        <f>100*D237/D233</f>
        <v>0</v>
      </c>
      <c r="I237" s="3">
        <f>100*E237/E233</f>
        <v>6.8702290076335881</v>
      </c>
    </row>
    <row r="238" spans="1:9" x14ac:dyDescent="0.2">
      <c r="A238" s="5" t="s">
        <v>65</v>
      </c>
    </row>
    <row r="239" spans="1:9" x14ac:dyDescent="0.2">
      <c r="C239" s="2" t="s">
        <v>13</v>
      </c>
      <c r="D239" s="2" t="s">
        <v>14</v>
      </c>
      <c r="E239" s="2" t="s">
        <v>15</v>
      </c>
      <c r="G239" s="2" t="s">
        <v>50</v>
      </c>
      <c r="H239" s="3" t="s">
        <v>51</v>
      </c>
      <c r="I239" s="3" t="s">
        <v>52</v>
      </c>
    </row>
    <row r="240" spans="1:9" x14ac:dyDescent="0.2">
      <c r="A240" s="2" t="s">
        <v>0</v>
      </c>
      <c r="B240" s="2" t="s">
        <v>53</v>
      </c>
      <c r="C240" s="2">
        <v>0</v>
      </c>
      <c r="D240" s="2">
        <v>1</v>
      </c>
      <c r="E240" s="2">
        <v>0</v>
      </c>
    </row>
    <row r="241" spans="1:9" x14ac:dyDescent="0.2">
      <c r="B241" s="2" t="s">
        <v>69</v>
      </c>
      <c r="C241" s="2">
        <v>34</v>
      </c>
      <c r="D241" s="2">
        <v>63</v>
      </c>
      <c r="E241" s="2">
        <v>93</v>
      </c>
    </row>
    <row r="242" spans="1:9" x14ac:dyDescent="0.2">
      <c r="B242" s="2" t="s">
        <v>71</v>
      </c>
      <c r="C242" s="2">
        <v>0</v>
      </c>
      <c r="D242" s="2">
        <v>1</v>
      </c>
      <c r="E242" s="2">
        <v>0</v>
      </c>
      <c r="F242" s="2" t="s">
        <v>9</v>
      </c>
      <c r="G242" s="2" t="s">
        <v>85</v>
      </c>
      <c r="H242" s="3">
        <f>100*D242/D240</f>
        <v>100</v>
      </c>
      <c r="I242" s="3" t="e">
        <f>100*E242/E240</f>
        <v>#DIV/0!</v>
      </c>
    </row>
    <row r="243" spans="1:9" x14ac:dyDescent="0.2">
      <c r="B243" s="2" t="s">
        <v>5</v>
      </c>
      <c r="C243" s="2">
        <f>C241-C242</f>
        <v>34</v>
      </c>
      <c r="D243" s="2">
        <f>D241-D242</f>
        <v>62</v>
      </c>
      <c r="E243" s="2">
        <f>E241-E242</f>
        <v>93</v>
      </c>
      <c r="F243" s="2" t="s">
        <v>10</v>
      </c>
      <c r="G243" s="2">
        <f>100*C243/C241</f>
        <v>100</v>
      </c>
      <c r="H243" s="3">
        <f>100*D243/D241</f>
        <v>98.412698412698418</v>
      </c>
      <c r="I243" s="3">
        <f>100*E243/E241</f>
        <v>100</v>
      </c>
    </row>
    <row r="244" spans="1:9" x14ac:dyDescent="0.2">
      <c r="B244" s="2" t="s">
        <v>77</v>
      </c>
      <c r="C244" s="2">
        <f>C240-C242</f>
        <v>0</v>
      </c>
      <c r="D244" s="2">
        <f>D240-D242</f>
        <v>0</v>
      </c>
      <c r="E244" s="2">
        <f>E240-E242</f>
        <v>0</v>
      </c>
      <c r="F244" s="2" t="s">
        <v>9</v>
      </c>
      <c r="G244" s="2" t="s">
        <v>85</v>
      </c>
      <c r="H244" s="3">
        <f>100*D244/D240</f>
        <v>0</v>
      </c>
      <c r="I244" s="3" t="e">
        <f>100*E244/E240</f>
        <v>#DIV/0!</v>
      </c>
    </row>
    <row r="245" spans="1:9" x14ac:dyDescent="0.2">
      <c r="A245" s="2" t="s">
        <v>4</v>
      </c>
      <c r="B245" s="2" t="s">
        <v>53</v>
      </c>
      <c r="C245" s="2">
        <v>15</v>
      </c>
      <c r="D245" s="2">
        <v>41</v>
      </c>
      <c r="E245" s="2">
        <v>80</v>
      </c>
    </row>
    <row r="246" spans="1:9" x14ac:dyDescent="0.2">
      <c r="B246" s="2" t="s">
        <v>69</v>
      </c>
      <c r="C246" s="2">
        <v>72</v>
      </c>
      <c r="D246" s="2">
        <v>102</v>
      </c>
      <c r="E246" s="2">
        <v>147</v>
      </c>
    </row>
    <row r="247" spans="1:9" x14ac:dyDescent="0.2">
      <c r="B247" s="2" t="s">
        <v>71</v>
      </c>
      <c r="C247" s="2">
        <v>14</v>
      </c>
      <c r="D247" s="2">
        <v>41</v>
      </c>
      <c r="E247" s="2">
        <v>80</v>
      </c>
      <c r="F247" s="2" t="s">
        <v>9</v>
      </c>
      <c r="G247" s="2">
        <f t="shared" ref="G247:I248" si="164">100*C247/C245</f>
        <v>93.333333333333329</v>
      </c>
      <c r="H247" s="3">
        <f t="shared" si="164"/>
        <v>100</v>
      </c>
      <c r="I247" s="3">
        <f t="shared" si="164"/>
        <v>100</v>
      </c>
    </row>
    <row r="248" spans="1:9" x14ac:dyDescent="0.2">
      <c r="B248" s="2" t="s">
        <v>5</v>
      </c>
      <c r="C248" s="2">
        <f>C246-C247</f>
        <v>58</v>
      </c>
      <c r="D248" s="2">
        <f>D246-D247</f>
        <v>61</v>
      </c>
      <c r="E248" s="2">
        <f>E246-E247</f>
        <v>67</v>
      </c>
      <c r="F248" s="2" t="s">
        <v>10</v>
      </c>
      <c r="G248" s="2">
        <f t="shared" si="164"/>
        <v>80.555555555555557</v>
      </c>
      <c r="H248" s="3">
        <f t="shared" si="164"/>
        <v>59.803921568627452</v>
      </c>
      <c r="I248" s="3">
        <f t="shared" si="164"/>
        <v>45.57823129251701</v>
      </c>
    </row>
    <row r="249" spans="1:9" x14ac:dyDescent="0.2">
      <c r="B249" s="2" t="s">
        <v>77</v>
      </c>
      <c r="C249" s="2">
        <f>C245-C247</f>
        <v>1</v>
      </c>
      <c r="D249" s="2">
        <f>D245-D247</f>
        <v>0</v>
      </c>
      <c r="E249" s="2">
        <f>E245-E247</f>
        <v>0</v>
      </c>
      <c r="F249" s="2" t="s">
        <v>9</v>
      </c>
      <c r="G249" s="2">
        <f>100*C249/C245</f>
        <v>6.666666666666667</v>
      </c>
      <c r="H249" s="3">
        <f>100*D249/D245</f>
        <v>0</v>
      </c>
      <c r="I249" s="3">
        <f>100*E249/E245</f>
        <v>0</v>
      </c>
    </row>
    <row r="250" spans="1:9" x14ac:dyDescent="0.2">
      <c r="A250" s="2" t="s">
        <v>6</v>
      </c>
      <c r="B250" s="2" t="s">
        <v>53</v>
      </c>
      <c r="C250" s="2">
        <v>19</v>
      </c>
      <c r="D250" s="2">
        <v>146</v>
      </c>
      <c r="E250" s="2">
        <v>166</v>
      </c>
    </row>
    <row r="251" spans="1:9" x14ac:dyDescent="0.2">
      <c r="B251" s="2" t="s">
        <v>69</v>
      </c>
      <c r="C251" s="2">
        <v>148</v>
      </c>
      <c r="D251" s="2">
        <v>210</v>
      </c>
      <c r="E251" s="2">
        <v>214</v>
      </c>
    </row>
    <row r="252" spans="1:9" x14ac:dyDescent="0.2">
      <c r="B252" s="2" t="s">
        <v>71</v>
      </c>
      <c r="C252" s="2">
        <v>19</v>
      </c>
      <c r="D252" s="2">
        <v>144</v>
      </c>
      <c r="E252" s="2">
        <v>158</v>
      </c>
      <c r="F252" s="2" t="s">
        <v>9</v>
      </c>
      <c r="G252" s="2">
        <f t="shared" ref="G252:I253" si="165">100*C252/C250</f>
        <v>100</v>
      </c>
      <c r="H252" s="3">
        <f t="shared" si="165"/>
        <v>98.630136986301366</v>
      </c>
      <c r="I252" s="3">
        <f t="shared" si="165"/>
        <v>95.180722891566262</v>
      </c>
    </row>
    <row r="253" spans="1:9" x14ac:dyDescent="0.2">
      <c r="B253" s="2" t="s">
        <v>5</v>
      </c>
      <c r="C253" s="2">
        <f>C251-C252</f>
        <v>129</v>
      </c>
      <c r="D253" s="2">
        <f>D251-D252</f>
        <v>66</v>
      </c>
      <c r="E253" s="2">
        <f>E251-E252</f>
        <v>56</v>
      </c>
      <c r="F253" s="2" t="s">
        <v>10</v>
      </c>
      <c r="G253" s="2">
        <f t="shared" si="165"/>
        <v>87.162162162162161</v>
      </c>
      <c r="H253" s="3">
        <f t="shared" si="165"/>
        <v>31.428571428571427</v>
      </c>
      <c r="I253" s="3">
        <f t="shared" si="165"/>
        <v>26.168224299065422</v>
      </c>
    </row>
    <row r="254" spans="1:9" x14ac:dyDescent="0.2">
      <c r="B254" s="2" t="s">
        <v>77</v>
      </c>
      <c r="C254" s="2">
        <f>C250-C252</f>
        <v>0</v>
      </c>
      <c r="D254" s="2">
        <f>D250-D252</f>
        <v>2</v>
      </c>
      <c r="E254" s="2">
        <f>E250-E252</f>
        <v>8</v>
      </c>
      <c r="F254" s="2" t="s">
        <v>9</v>
      </c>
      <c r="G254" s="2">
        <f>100*C254/C250</f>
        <v>0</v>
      </c>
      <c r="H254" s="3">
        <f>100*D254/D250</f>
        <v>1.3698630136986301</v>
      </c>
      <c r="I254" s="3">
        <f>100*E254/E250</f>
        <v>4.8192771084337354</v>
      </c>
    </row>
    <row r="255" spans="1:9" x14ac:dyDescent="0.2">
      <c r="A255" s="2" t="s">
        <v>7</v>
      </c>
      <c r="B255" s="2" t="s">
        <v>53</v>
      </c>
      <c r="C255" s="2">
        <v>20</v>
      </c>
      <c r="D255" s="2">
        <v>162</v>
      </c>
      <c r="E255" s="2">
        <v>238</v>
      </c>
    </row>
    <row r="256" spans="1:9" x14ac:dyDescent="0.2">
      <c r="B256" s="2" t="s">
        <v>69</v>
      </c>
      <c r="C256" s="2">
        <v>70</v>
      </c>
      <c r="D256" s="2">
        <v>396</v>
      </c>
      <c r="E256" s="2">
        <v>408</v>
      </c>
    </row>
    <row r="257" spans="1:9" x14ac:dyDescent="0.2">
      <c r="B257" s="2" t="s">
        <v>71</v>
      </c>
      <c r="C257" s="2">
        <v>20</v>
      </c>
      <c r="D257" s="2">
        <v>136</v>
      </c>
      <c r="E257" s="2">
        <v>236</v>
      </c>
      <c r="F257" s="2" t="s">
        <v>9</v>
      </c>
      <c r="G257" s="2">
        <f t="shared" ref="G257:I258" si="166">100*C257/C255</f>
        <v>100</v>
      </c>
      <c r="H257" s="3">
        <f t="shared" si="166"/>
        <v>83.950617283950621</v>
      </c>
      <c r="I257" s="3">
        <f t="shared" si="166"/>
        <v>99.159663865546221</v>
      </c>
    </row>
    <row r="258" spans="1:9" x14ac:dyDescent="0.2">
      <c r="B258" s="2" t="s">
        <v>5</v>
      </c>
      <c r="C258" s="2">
        <f>C256-C257</f>
        <v>50</v>
      </c>
      <c r="D258" s="2">
        <f>D256-D257</f>
        <v>260</v>
      </c>
      <c r="E258" s="2">
        <f>E256-E257</f>
        <v>172</v>
      </c>
      <c r="F258" s="2" t="s">
        <v>10</v>
      </c>
      <c r="G258" s="2">
        <f t="shared" si="166"/>
        <v>71.428571428571431</v>
      </c>
      <c r="H258" s="3">
        <f t="shared" si="166"/>
        <v>65.656565656565661</v>
      </c>
      <c r="I258" s="3">
        <f t="shared" si="166"/>
        <v>42.156862745098039</v>
      </c>
    </row>
    <row r="259" spans="1:9" x14ac:dyDescent="0.2">
      <c r="B259" s="2" t="s">
        <v>77</v>
      </c>
      <c r="C259" s="2">
        <f>C255-C257</f>
        <v>0</v>
      </c>
      <c r="D259" s="2">
        <f>D255-D257</f>
        <v>26</v>
      </c>
      <c r="E259" s="2">
        <f>E255-E257</f>
        <v>2</v>
      </c>
      <c r="F259" s="2" t="s">
        <v>9</v>
      </c>
      <c r="G259" s="2">
        <f>100*C259/C255</f>
        <v>0</v>
      </c>
      <c r="H259" s="3">
        <f>100*D259/D255</f>
        <v>16.049382716049383</v>
      </c>
      <c r="I259" s="3">
        <f>100*E259/E255</f>
        <v>0.84033613445378152</v>
      </c>
    </row>
    <row r="261" spans="1:9" x14ac:dyDescent="0.2">
      <c r="A261" s="5" t="s">
        <v>66</v>
      </c>
    </row>
    <row r="262" spans="1:9" x14ac:dyDescent="0.2">
      <c r="C262" s="2" t="s">
        <v>13</v>
      </c>
      <c r="D262" s="2" t="s">
        <v>14</v>
      </c>
      <c r="E262" s="2" t="s">
        <v>15</v>
      </c>
      <c r="G262" s="2" t="s">
        <v>50</v>
      </c>
      <c r="H262" s="3" t="s">
        <v>51</v>
      </c>
      <c r="I262" s="3" t="s">
        <v>52</v>
      </c>
    </row>
    <row r="263" spans="1:9" x14ac:dyDescent="0.2">
      <c r="A263" s="2" t="s">
        <v>0</v>
      </c>
      <c r="B263" s="2" t="s">
        <v>53</v>
      </c>
      <c r="C263" s="2">
        <v>0</v>
      </c>
      <c r="D263" s="2">
        <v>33</v>
      </c>
      <c r="E263" s="2">
        <v>97</v>
      </c>
    </row>
    <row r="264" spans="1:9" x14ac:dyDescent="0.2">
      <c r="B264" s="2" t="s">
        <v>69</v>
      </c>
      <c r="C264" s="2">
        <v>0</v>
      </c>
      <c r="D264" s="2">
        <v>46</v>
      </c>
      <c r="E264" s="2">
        <v>113</v>
      </c>
    </row>
    <row r="265" spans="1:9" x14ac:dyDescent="0.2">
      <c r="B265" s="2" t="s">
        <v>71</v>
      </c>
      <c r="C265" s="2">
        <v>0</v>
      </c>
      <c r="D265" s="2">
        <v>33</v>
      </c>
      <c r="E265" s="2">
        <v>97</v>
      </c>
      <c r="F265" s="2" t="s">
        <v>9</v>
      </c>
      <c r="G265" s="2" t="s">
        <v>85</v>
      </c>
      <c r="H265" s="3">
        <f>100*D265/D263</f>
        <v>100</v>
      </c>
      <c r="I265" s="3">
        <f>100*E265/E263</f>
        <v>100</v>
      </c>
    </row>
    <row r="266" spans="1:9" x14ac:dyDescent="0.2">
      <c r="B266" s="2" t="s">
        <v>5</v>
      </c>
      <c r="C266" s="2">
        <f>C264-C265</f>
        <v>0</v>
      </c>
      <c r="D266" s="2">
        <f>D264-D265</f>
        <v>13</v>
      </c>
      <c r="E266" s="2">
        <f>E264-E265</f>
        <v>16</v>
      </c>
      <c r="F266" s="2" t="s">
        <v>10</v>
      </c>
      <c r="G266" s="2" t="s">
        <v>85</v>
      </c>
      <c r="H266" s="3">
        <f>100*D266/D264</f>
        <v>28.260869565217391</v>
      </c>
      <c r="I266" s="3">
        <f>100*E266/E264</f>
        <v>14.159292035398231</v>
      </c>
    </row>
    <row r="267" spans="1:9" x14ac:dyDescent="0.2">
      <c r="B267" s="2" t="s">
        <v>77</v>
      </c>
      <c r="C267" s="2">
        <f>C263-C265</f>
        <v>0</v>
      </c>
      <c r="D267" s="2">
        <f>D263-D265</f>
        <v>0</v>
      </c>
      <c r="E267" s="2">
        <f>E263-E265</f>
        <v>0</v>
      </c>
      <c r="F267" s="2" t="s">
        <v>9</v>
      </c>
      <c r="G267" s="2" t="s">
        <v>85</v>
      </c>
      <c r="H267" s="3">
        <f>100*D267/D263</f>
        <v>0</v>
      </c>
      <c r="I267" s="3">
        <f>100*E267/E263</f>
        <v>0</v>
      </c>
    </row>
    <row r="268" spans="1:9" x14ac:dyDescent="0.2">
      <c r="A268" s="2" t="s">
        <v>4</v>
      </c>
      <c r="B268" s="2" t="s">
        <v>53</v>
      </c>
      <c r="C268" s="2">
        <v>88</v>
      </c>
      <c r="D268" s="2">
        <v>232</v>
      </c>
      <c r="E268" s="2">
        <v>290</v>
      </c>
    </row>
    <row r="269" spans="1:9" x14ac:dyDescent="0.2">
      <c r="B269" s="2" t="s">
        <v>69</v>
      </c>
      <c r="C269" s="2">
        <v>88</v>
      </c>
      <c r="D269" s="2">
        <v>262</v>
      </c>
      <c r="E269" s="2">
        <v>314</v>
      </c>
    </row>
    <row r="270" spans="1:9" x14ac:dyDescent="0.2">
      <c r="B270" s="2" t="s">
        <v>71</v>
      </c>
      <c r="C270" s="2">
        <v>88</v>
      </c>
      <c r="D270" s="2">
        <v>232</v>
      </c>
      <c r="E270" s="2">
        <v>290</v>
      </c>
      <c r="F270" s="2" t="s">
        <v>9</v>
      </c>
      <c r="G270" s="2">
        <f t="shared" ref="G270:I271" si="167">100*C270/C268</f>
        <v>100</v>
      </c>
      <c r="H270" s="3">
        <f t="shared" si="167"/>
        <v>100</v>
      </c>
      <c r="I270" s="3">
        <f t="shared" si="167"/>
        <v>100</v>
      </c>
    </row>
    <row r="271" spans="1:9" x14ac:dyDescent="0.2">
      <c r="B271" s="2" t="s">
        <v>5</v>
      </c>
      <c r="C271" s="2">
        <f>C269-C270</f>
        <v>0</v>
      </c>
      <c r="D271" s="2">
        <f>D269-D270</f>
        <v>30</v>
      </c>
      <c r="E271" s="2">
        <f>E269-E270</f>
        <v>24</v>
      </c>
      <c r="F271" s="2" t="s">
        <v>10</v>
      </c>
      <c r="G271" s="2">
        <f t="shared" si="167"/>
        <v>0</v>
      </c>
      <c r="H271" s="3">
        <f t="shared" si="167"/>
        <v>11.450381679389313</v>
      </c>
      <c r="I271" s="3">
        <f t="shared" si="167"/>
        <v>7.6433121019108281</v>
      </c>
    </row>
    <row r="272" spans="1:9" x14ac:dyDescent="0.2">
      <c r="B272" s="2" t="s">
        <v>77</v>
      </c>
      <c r="C272" s="2">
        <f>C268-C270</f>
        <v>0</v>
      </c>
      <c r="D272" s="2">
        <f>D268-D270</f>
        <v>0</v>
      </c>
      <c r="E272" s="2">
        <f>E268-E270</f>
        <v>0</v>
      </c>
      <c r="F272" s="2" t="s">
        <v>9</v>
      </c>
      <c r="G272" s="2">
        <f>100*C272/C268</f>
        <v>0</v>
      </c>
      <c r="H272" s="3">
        <f>100*D272/D268</f>
        <v>0</v>
      </c>
      <c r="I272" s="3">
        <f>100*E272/E268</f>
        <v>0</v>
      </c>
    </row>
    <row r="273" spans="1:11" x14ac:dyDescent="0.2">
      <c r="A273" s="2" t="s">
        <v>6</v>
      </c>
      <c r="B273" s="2" t="s">
        <v>53</v>
      </c>
      <c r="C273" s="2">
        <v>328</v>
      </c>
      <c r="D273" s="2">
        <v>440</v>
      </c>
      <c r="E273" s="2">
        <v>382</v>
      </c>
    </row>
    <row r="274" spans="1:11" x14ac:dyDescent="0.2">
      <c r="B274" s="2" t="s">
        <v>69</v>
      </c>
      <c r="C274" s="2">
        <v>364</v>
      </c>
      <c r="D274" s="2">
        <v>526</v>
      </c>
      <c r="E274" s="2">
        <v>448</v>
      </c>
    </row>
    <row r="275" spans="1:11" x14ac:dyDescent="0.2">
      <c r="B275" s="2" t="s">
        <v>71</v>
      </c>
      <c r="C275" s="2">
        <v>328</v>
      </c>
      <c r="D275" s="2">
        <v>440</v>
      </c>
      <c r="E275" s="2">
        <v>382</v>
      </c>
      <c r="F275" s="2" t="s">
        <v>9</v>
      </c>
      <c r="G275" s="2">
        <f t="shared" ref="G275:I276" si="168">100*C275/C273</f>
        <v>100</v>
      </c>
      <c r="H275" s="3">
        <f t="shared" si="168"/>
        <v>100</v>
      </c>
      <c r="I275" s="3">
        <f t="shared" si="168"/>
        <v>100</v>
      </c>
    </row>
    <row r="276" spans="1:11" x14ac:dyDescent="0.2">
      <c r="B276" s="2" t="s">
        <v>5</v>
      </c>
      <c r="C276" s="2">
        <f>C274-C275</f>
        <v>36</v>
      </c>
      <c r="D276" s="2">
        <f>D274-D275</f>
        <v>86</v>
      </c>
      <c r="E276" s="2">
        <f>E274-E275</f>
        <v>66</v>
      </c>
      <c r="F276" s="2" t="s">
        <v>10</v>
      </c>
      <c r="G276" s="2">
        <f t="shared" si="168"/>
        <v>9.8901098901098905</v>
      </c>
      <c r="H276" s="3">
        <f t="shared" si="168"/>
        <v>16.34980988593156</v>
      </c>
      <c r="I276" s="3">
        <f t="shared" si="168"/>
        <v>14.732142857142858</v>
      </c>
    </row>
    <row r="277" spans="1:11" x14ac:dyDescent="0.2">
      <c r="B277" s="2" t="s">
        <v>77</v>
      </c>
      <c r="C277" s="2">
        <f>C273-C275</f>
        <v>0</v>
      </c>
      <c r="D277" s="2">
        <f>D273-D275</f>
        <v>0</v>
      </c>
      <c r="E277" s="2">
        <f>E273-E275</f>
        <v>0</v>
      </c>
      <c r="F277" s="2" t="s">
        <v>9</v>
      </c>
      <c r="G277" s="2">
        <f>100*C277/C273</f>
        <v>0</v>
      </c>
      <c r="H277" s="3">
        <f>100*D277/D273</f>
        <v>0</v>
      </c>
      <c r="I277" s="3">
        <f>100*E277/E273</f>
        <v>0</v>
      </c>
    </row>
    <row r="278" spans="1:11" x14ac:dyDescent="0.2">
      <c r="A278" s="2" t="s">
        <v>7</v>
      </c>
      <c r="B278" s="2" t="s">
        <v>53</v>
      </c>
      <c r="C278" s="2">
        <v>996</v>
      </c>
      <c r="D278" s="2">
        <v>378</v>
      </c>
      <c r="E278" s="2">
        <v>442</v>
      </c>
    </row>
    <row r="279" spans="1:11" x14ac:dyDescent="0.2">
      <c r="B279" s="2" t="s">
        <v>69</v>
      </c>
      <c r="C279" s="2">
        <v>708</v>
      </c>
      <c r="D279" s="2">
        <v>642</v>
      </c>
      <c r="E279" s="2">
        <v>774</v>
      </c>
    </row>
    <row r="280" spans="1:11" x14ac:dyDescent="0.2">
      <c r="B280" s="2" t="s">
        <v>71</v>
      </c>
      <c r="C280" s="2">
        <v>996</v>
      </c>
      <c r="D280" s="2">
        <v>378</v>
      </c>
      <c r="E280" s="2">
        <v>442</v>
      </c>
      <c r="F280" s="2" t="s">
        <v>9</v>
      </c>
      <c r="G280" s="2">
        <f t="shared" ref="G280:I281" si="169">100*C280/C278</f>
        <v>100</v>
      </c>
      <c r="H280" s="3">
        <f t="shared" si="169"/>
        <v>100</v>
      </c>
      <c r="I280" s="3">
        <f t="shared" si="169"/>
        <v>100</v>
      </c>
    </row>
    <row r="281" spans="1:11" x14ac:dyDescent="0.2">
      <c r="B281" s="2" t="s">
        <v>5</v>
      </c>
      <c r="C281" s="2">
        <f>C279-C280</f>
        <v>-288</v>
      </c>
      <c r="D281" s="2">
        <f>D279-D280</f>
        <v>264</v>
      </c>
      <c r="E281" s="2">
        <f>E279-E280</f>
        <v>332</v>
      </c>
      <c r="F281" s="2" t="s">
        <v>10</v>
      </c>
      <c r="G281" s="2">
        <f t="shared" si="169"/>
        <v>-40.677966101694913</v>
      </c>
      <c r="H281" s="3">
        <f t="shared" si="169"/>
        <v>41.121495327102807</v>
      </c>
      <c r="I281" s="3">
        <f t="shared" si="169"/>
        <v>42.894056847545222</v>
      </c>
    </row>
    <row r="282" spans="1:11" x14ac:dyDescent="0.2">
      <c r="B282" s="2" t="s">
        <v>77</v>
      </c>
      <c r="C282" s="2">
        <f>C278-C280</f>
        <v>0</v>
      </c>
      <c r="D282" s="2">
        <f>D278-D280</f>
        <v>0</v>
      </c>
      <c r="E282" s="2">
        <f>E278-E280</f>
        <v>0</v>
      </c>
      <c r="F282" s="2" t="s">
        <v>9</v>
      </c>
      <c r="G282" s="2">
        <f>100*C282/C278</f>
        <v>0</v>
      </c>
      <c r="H282" s="3">
        <f>100*D282/D278</f>
        <v>0</v>
      </c>
      <c r="I282" s="3">
        <f>100*E282/E278</f>
        <v>0</v>
      </c>
    </row>
    <row r="285" spans="1:11" x14ac:dyDescent="0.2">
      <c r="A285" s="5" t="s">
        <v>72</v>
      </c>
    </row>
    <row r="286" spans="1:11" x14ac:dyDescent="0.2">
      <c r="C286" s="2" t="s">
        <v>68</v>
      </c>
    </row>
    <row r="287" spans="1:11" x14ac:dyDescent="0.2">
      <c r="C287" s="2" t="s">
        <v>13</v>
      </c>
      <c r="D287" s="2" t="s">
        <v>14</v>
      </c>
      <c r="E287" s="2" t="s">
        <v>15</v>
      </c>
      <c r="G287" s="2" t="s">
        <v>50</v>
      </c>
      <c r="H287" s="3" t="s">
        <v>51</v>
      </c>
      <c r="I287" s="3" t="s">
        <v>52</v>
      </c>
      <c r="K287" s="3" t="s">
        <v>8</v>
      </c>
    </row>
    <row r="288" spans="1:11" x14ac:dyDescent="0.2">
      <c r="B288" s="2" t="s">
        <v>53</v>
      </c>
      <c r="C288" s="2">
        <v>127</v>
      </c>
      <c r="D288" s="2">
        <v>104</v>
      </c>
      <c r="E288" s="2">
        <v>73</v>
      </c>
      <c r="J288" s="3" t="s">
        <v>86</v>
      </c>
      <c r="K288" s="3">
        <f xml:space="preserve"> TTEST(C288:E288,C296:E296,2,1)</f>
        <v>0.18491238747484684</v>
      </c>
    </row>
    <row r="289" spans="1:11" x14ac:dyDescent="0.2">
      <c r="B289" s="2" t="s">
        <v>69</v>
      </c>
      <c r="C289" s="2">
        <v>104</v>
      </c>
      <c r="D289" s="2">
        <v>132</v>
      </c>
      <c r="E289" s="2">
        <v>105</v>
      </c>
      <c r="J289" s="3" t="s">
        <v>87</v>
      </c>
      <c r="K289" s="3">
        <f xml:space="preserve"> TTEST(C289:E289,C297:E297,2,1)</f>
        <v>0.12572673522713818</v>
      </c>
    </row>
    <row r="290" spans="1:11" x14ac:dyDescent="0.2">
      <c r="B290" s="2" t="s">
        <v>70</v>
      </c>
      <c r="C290" s="2">
        <v>74</v>
      </c>
      <c r="D290" s="2">
        <v>82</v>
      </c>
      <c r="E290" s="2">
        <v>44</v>
      </c>
      <c r="F290" s="2" t="s">
        <v>9</v>
      </c>
      <c r="G290" s="2">
        <f t="shared" ref="G290:I291" si="170">100*C290/C288</f>
        <v>58.267716535433074</v>
      </c>
      <c r="H290" s="3">
        <f t="shared" si="170"/>
        <v>78.84615384615384</v>
      </c>
      <c r="I290" s="3">
        <f t="shared" si="170"/>
        <v>60.273972602739725</v>
      </c>
      <c r="J290" s="3" t="s">
        <v>88</v>
      </c>
      <c r="K290" s="3">
        <f xml:space="preserve"> TTEST(C290:E290,C298:E298,2,1)</f>
        <v>9.3322241053707677E-2</v>
      </c>
    </row>
    <row r="291" spans="1:11" x14ac:dyDescent="0.2">
      <c r="B291" s="2" t="s">
        <v>5</v>
      </c>
      <c r="C291" s="2">
        <f>C289-C290</f>
        <v>30</v>
      </c>
      <c r="D291" s="2">
        <f>D289-D290</f>
        <v>50</v>
      </c>
      <c r="E291" s="2">
        <f>E289-E290</f>
        <v>61</v>
      </c>
      <c r="F291" s="2" t="s">
        <v>10</v>
      </c>
      <c r="G291" s="2">
        <f t="shared" si="170"/>
        <v>28.846153846153847</v>
      </c>
      <c r="H291" s="3">
        <f t="shared" si="170"/>
        <v>37.878787878787875</v>
      </c>
      <c r="I291" s="3">
        <f t="shared" si="170"/>
        <v>58.095238095238095</v>
      </c>
      <c r="J291" s="3" t="s">
        <v>89</v>
      </c>
      <c r="K291" s="3">
        <f xml:space="preserve"> TTEST(C291:E291,C299:E299,2,1)</f>
        <v>0.82636027594802974</v>
      </c>
    </row>
    <row r="292" spans="1:11" x14ac:dyDescent="0.2">
      <c r="B292" s="2" t="s">
        <v>77</v>
      </c>
      <c r="C292" s="2">
        <f>C288-C290</f>
        <v>53</v>
      </c>
      <c r="D292" s="2">
        <f>D288-D290</f>
        <v>22</v>
      </c>
      <c r="E292" s="2">
        <f>E288-E290</f>
        <v>29</v>
      </c>
      <c r="F292" s="2" t="s">
        <v>9</v>
      </c>
      <c r="G292" s="2">
        <f>100*C292/C288</f>
        <v>41.732283464566926</v>
      </c>
      <c r="H292" s="3">
        <f>100*D292/D288</f>
        <v>21.153846153846153</v>
      </c>
      <c r="I292" s="3">
        <f>100*E292/E288</f>
        <v>39.726027397260275</v>
      </c>
      <c r="J292" s="3" t="s">
        <v>90</v>
      </c>
      <c r="K292" s="3">
        <f xml:space="preserve"> TTEST(C292:E292,C300:E300,2,1)</f>
        <v>6.313295269977881E-2</v>
      </c>
    </row>
    <row r="294" spans="1:11" x14ac:dyDescent="0.2">
      <c r="C294" s="2" t="s">
        <v>67</v>
      </c>
    </row>
    <row r="295" spans="1:11" x14ac:dyDescent="0.2">
      <c r="C295" s="2" t="s">
        <v>13</v>
      </c>
      <c r="D295" s="2" t="s">
        <v>14</v>
      </c>
      <c r="E295" s="2" t="s">
        <v>15</v>
      </c>
      <c r="G295" s="2" t="s">
        <v>50</v>
      </c>
      <c r="H295" s="3" t="s">
        <v>51</v>
      </c>
      <c r="I295" s="3" t="s">
        <v>52</v>
      </c>
    </row>
    <row r="296" spans="1:11" x14ac:dyDescent="0.2">
      <c r="B296" s="2" t="s">
        <v>53</v>
      </c>
      <c r="C296" s="2">
        <v>196</v>
      </c>
      <c r="D296" s="2">
        <v>244</v>
      </c>
      <c r="E296" s="2">
        <v>85</v>
      </c>
    </row>
    <row r="297" spans="1:11" x14ac:dyDescent="0.2">
      <c r="B297" s="2" t="s">
        <v>69</v>
      </c>
      <c r="C297" s="2">
        <v>214</v>
      </c>
      <c r="D297" s="2">
        <v>308</v>
      </c>
      <c r="E297" s="2">
        <v>137</v>
      </c>
    </row>
    <row r="298" spans="1:11" x14ac:dyDescent="0.2">
      <c r="B298" s="2" t="s">
        <v>70</v>
      </c>
      <c r="C298" s="2">
        <v>195</v>
      </c>
      <c r="D298" s="2">
        <v>244</v>
      </c>
      <c r="E298" s="2">
        <v>85</v>
      </c>
      <c r="F298" s="2" t="s">
        <v>9</v>
      </c>
      <c r="G298" s="2">
        <f t="shared" ref="G298:I299" si="171">100*C298/C296</f>
        <v>99.489795918367349</v>
      </c>
      <c r="H298" s="3">
        <f t="shared" si="171"/>
        <v>100</v>
      </c>
      <c r="I298" s="3">
        <f t="shared" si="171"/>
        <v>100</v>
      </c>
    </row>
    <row r="299" spans="1:11" x14ac:dyDescent="0.2">
      <c r="B299" s="2" t="s">
        <v>5</v>
      </c>
      <c r="C299" s="2">
        <f>C297-C298</f>
        <v>19</v>
      </c>
      <c r="D299" s="2">
        <f>D297-D298</f>
        <v>64</v>
      </c>
      <c r="E299" s="2">
        <f>E297-E298</f>
        <v>52</v>
      </c>
      <c r="F299" s="2" t="s">
        <v>10</v>
      </c>
      <c r="G299" s="2">
        <f t="shared" si="171"/>
        <v>8.878504672897197</v>
      </c>
      <c r="H299" s="3">
        <f t="shared" si="171"/>
        <v>20.779220779220779</v>
      </c>
      <c r="I299" s="3">
        <f t="shared" si="171"/>
        <v>37.956204379562045</v>
      </c>
    </row>
    <row r="300" spans="1:11" x14ac:dyDescent="0.2">
      <c r="B300" s="2" t="s">
        <v>77</v>
      </c>
      <c r="C300" s="2">
        <f>C296-C298</f>
        <v>1</v>
      </c>
      <c r="D300" s="2">
        <f>D296-D298</f>
        <v>0</v>
      </c>
      <c r="E300" s="2">
        <f>E296-E298</f>
        <v>0</v>
      </c>
      <c r="F300" s="2" t="s">
        <v>9</v>
      </c>
      <c r="G300" s="2">
        <f>100*C300/C296</f>
        <v>0.51020408163265307</v>
      </c>
      <c r="H300" s="3">
        <f>100*D300/D296</f>
        <v>0</v>
      </c>
      <c r="I300" s="3">
        <f>100*E300/E296</f>
        <v>0</v>
      </c>
    </row>
    <row r="303" spans="1:11" x14ac:dyDescent="0.2">
      <c r="A303" s="5" t="s">
        <v>74</v>
      </c>
    </row>
    <row r="304" spans="1:11" x14ac:dyDescent="0.2">
      <c r="B304" s="32"/>
      <c r="C304" s="2" t="s">
        <v>50</v>
      </c>
      <c r="E304" s="2" t="s">
        <v>51</v>
      </c>
    </row>
    <row r="305" spans="2:6" x14ac:dyDescent="0.2">
      <c r="B305" s="32"/>
      <c r="C305" s="2" t="s">
        <v>75</v>
      </c>
      <c r="D305" s="2" t="s">
        <v>76</v>
      </c>
      <c r="E305" s="2" t="s">
        <v>75</v>
      </c>
      <c r="F305" s="2" t="s">
        <v>76</v>
      </c>
    </row>
    <row r="306" spans="2:6" x14ac:dyDescent="0.2">
      <c r="B306" s="2" t="s">
        <v>53</v>
      </c>
      <c r="C306" s="2">
        <v>1048</v>
      </c>
      <c r="D306" s="2">
        <v>1136</v>
      </c>
      <c r="E306" s="2">
        <v>1280</v>
      </c>
      <c r="F306" s="2">
        <v>1500</v>
      </c>
    </row>
    <row r="307" spans="2:6" x14ac:dyDescent="0.2">
      <c r="B307" s="2" t="s">
        <v>71</v>
      </c>
      <c r="C307" s="2">
        <v>888</v>
      </c>
      <c r="D307" s="2">
        <v>784</v>
      </c>
      <c r="E307" s="2">
        <v>1192</v>
      </c>
      <c r="F307" s="2">
        <v>1452</v>
      </c>
    </row>
  </sheetData>
  <mergeCells count="1">
    <mergeCell ref="B304:B305"/>
  </mergeCells>
  <phoneticPr fontId="6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 sridharan</dc:creator>
  <cp:lastModifiedBy>Microsoft Office User</cp:lastModifiedBy>
  <cp:lastPrinted>2015-12-19T02:21:52Z</cp:lastPrinted>
  <dcterms:created xsi:type="dcterms:W3CDTF">2015-12-06T19:33:10Z</dcterms:created>
  <dcterms:modified xsi:type="dcterms:W3CDTF">2016-11-18T15:54:45Z</dcterms:modified>
</cp:coreProperties>
</file>